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"/>
    </mc:Choice>
  </mc:AlternateContent>
  <bookViews>
    <workbookView xWindow="0" yWindow="0" windowWidth="21015" windowHeight="8610" tabRatio="819" firstSheet="4" activeTab="8"/>
  </bookViews>
  <sheets>
    <sheet name="RESUMEN PARTS. Y APORTS." sheetId="75" r:id="rId1"/>
    <sheet name="PARTS. FED.MPIOS. 2024." sheetId="52" r:id="rId2"/>
    <sheet name="FAISM 2024." sheetId="50" r:id="rId3"/>
    <sheet name="FORTAMUN 2024." sheetId="48" r:id="rId4"/>
    <sheet name="PAGOS POR FONDOS 2024." sheetId="76" r:id="rId5"/>
    <sheet name="PAGO PARTS. A COM. 2024 " sheetId="80" r:id="rId6"/>
    <sheet name="FAISM PAGO A COM. 2024" sheetId="81" r:id="rId7"/>
    <sheet name="FORTAMUN PAGO A COM. 2024" sheetId="82" r:id="rId8"/>
    <sheet name="OTROS PAGOS" sheetId="83" r:id="rId9"/>
  </sheets>
  <definedNames>
    <definedName name="_xlnm.Print_Area" localSheetId="2">'FAISM 2024.'!$A$1:$C$145</definedName>
    <definedName name="_xlnm.Print_Area" localSheetId="3">'FORTAMUN 2024.'!$A$2:$C$148</definedName>
    <definedName name="_xlnm.Print_Area" localSheetId="4">'PAGOS POR FONDOS 2024.'!$A$1:$Q$158</definedName>
    <definedName name="_xlnm.Print_Area" localSheetId="1">'PARTS. FED.MPIOS. 2024.'!$A$2:$E$154</definedName>
    <definedName name="_xlnm.Print_Area" localSheetId="0">'RESUMEN PARTS. Y APORTS.'!$A$1:$D$21</definedName>
  </definedNames>
  <calcPr calcId="152511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83" l="1"/>
  <c r="D124" i="83"/>
  <c r="C124" i="83"/>
  <c r="F122" i="83"/>
  <c r="F121" i="83"/>
  <c r="F120" i="83"/>
  <c r="F119" i="83"/>
  <c r="F118" i="83"/>
  <c r="F117" i="83"/>
  <c r="F116" i="83"/>
  <c r="F115" i="83"/>
  <c r="F114" i="83"/>
  <c r="F113" i="83"/>
  <c r="F112" i="83"/>
  <c r="F111" i="83"/>
  <c r="F110" i="83"/>
  <c r="F109" i="83"/>
  <c r="F108" i="83"/>
  <c r="F107" i="83"/>
  <c r="F106" i="83"/>
  <c r="F105" i="83"/>
  <c r="F104" i="83"/>
  <c r="F103" i="83"/>
  <c r="F102" i="83"/>
  <c r="F101" i="83"/>
  <c r="F100" i="83"/>
  <c r="F99" i="83"/>
  <c r="F98" i="83"/>
  <c r="F97" i="83"/>
  <c r="F96" i="83"/>
  <c r="F95" i="83"/>
  <c r="F94" i="83"/>
  <c r="F93" i="83"/>
  <c r="F92" i="83"/>
  <c r="F91" i="83"/>
  <c r="F90" i="83"/>
  <c r="F89" i="83"/>
  <c r="F88" i="83"/>
  <c r="F87" i="83"/>
  <c r="F86" i="83"/>
  <c r="F85" i="83"/>
  <c r="F84" i="83"/>
  <c r="F83" i="83"/>
  <c r="F82" i="83"/>
  <c r="F81" i="83"/>
  <c r="F80" i="83"/>
  <c r="F79" i="83"/>
  <c r="F78" i="83"/>
  <c r="F77" i="83"/>
  <c r="F76" i="83"/>
  <c r="F75" i="83"/>
  <c r="F74" i="83"/>
  <c r="F73" i="83"/>
  <c r="F72" i="83"/>
  <c r="F71" i="83"/>
  <c r="F70" i="83"/>
  <c r="F69" i="83"/>
  <c r="F68" i="83"/>
  <c r="F67" i="83"/>
  <c r="F66" i="83"/>
  <c r="F65" i="83"/>
  <c r="F64" i="83"/>
  <c r="F63" i="83"/>
  <c r="F62" i="83"/>
  <c r="F61" i="83"/>
  <c r="F60" i="83"/>
  <c r="F59" i="83"/>
  <c r="F58" i="83"/>
  <c r="F57" i="83"/>
  <c r="F56" i="83"/>
  <c r="F55" i="83"/>
  <c r="F54" i="83"/>
  <c r="F53" i="83"/>
  <c r="F52" i="83"/>
  <c r="F51" i="83"/>
  <c r="F50" i="83"/>
  <c r="F49" i="83"/>
  <c r="F48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Q45" i="80"/>
  <c r="Q44" i="80"/>
  <c r="Q43" i="80"/>
  <c r="F124" i="83" l="1"/>
  <c r="B104" i="52"/>
  <c r="B56" i="52"/>
  <c r="B146" i="52" s="1"/>
  <c r="B148" i="52" s="1"/>
  <c r="C50" i="80"/>
  <c r="D50" i="80"/>
  <c r="E50" i="80"/>
  <c r="F50" i="80"/>
  <c r="G50" i="80"/>
  <c r="H50" i="80"/>
  <c r="I50" i="80"/>
  <c r="J50" i="80"/>
  <c r="K50" i="80"/>
  <c r="L50" i="80"/>
  <c r="M50" i="80"/>
  <c r="N50" i="80"/>
  <c r="O50" i="80"/>
  <c r="P50" i="80"/>
  <c r="B50" i="80"/>
  <c r="Q48" i="80"/>
  <c r="Q49" i="80"/>
  <c r="C49" i="82"/>
  <c r="B49" i="82"/>
  <c r="C48" i="81"/>
  <c r="B48" i="81"/>
  <c r="Q47" i="80"/>
  <c r="Q46" i="80"/>
  <c r="Q42" i="80"/>
  <c r="Q41" i="80"/>
  <c r="Q40" i="80"/>
  <c r="Q39" i="80"/>
  <c r="Q38" i="80"/>
  <c r="Q37" i="80"/>
  <c r="Q36" i="80"/>
  <c r="Q35" i="80"/>
  <c r="Q34" i="80"/>
  <c r="Q33" i="80"/>
  <c r="Q32" i="80"/>
  <c r="Q31" i="80"/>
  <c r="Q30" i="80"/>
  <c r="Q29" i="80"/>
  <c r="Q28" i="80"/>
  <c r="Q27" i="80"/>
  <c r="Q26" i="80"/>
  <c r="Q25" i="80"/>
  <c r="Q24" i="80"/>
  <c r="Q23" i="80"/>
  <c r="Q22" i="80"/>
  <c r="Q21" i="80"/>
  <c r="Q20" i="80"/>
  <c r="Q19" i="80"/>
  <c r="Q18" i="80"/>
  <c r="Q17" i="80"/>
  <c r="Q16" i="80"/>
  <c r="Q15" i="80"/>
  <c r="Q14" i="80"/>
  <c r="Q13" i="80"/>
  <c r="Q12" i="80"/>
  <c r="C147" i="52"/>
  <c r="D147" i="52" s="1"/>
  <c r="E147" i="52" s="1"/>
  <c r="C146" i="48"/>
  <c r="B12" i="75" s="1"/>
  <c r="B146" i="48"/>
  <c r="A52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P151" i="76"/>
  <c r="J151" i="76"/>
  <c r="E151" i="76"/>
  <c r="C151" i="76"/>
  <c r="A100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3" i="48"/>
  <c r="A54" i="48"/>
  <c r="B151" i="76"/>
  <c r="D16" i="52"/>
  <c r="E16" i="52"/>
  <c r="C146" i="52"/>
  <c r="B8" i="75" s="1"/>
  <c r="D95" i="52"/>
  <c r="E95" i="52" s="1"/>
  <c r="D94" i="52"/>
  <c r="E94" i="52" s="1"/>
  <c r="D93" i="52"/>
  <c r="E93" i="52" s="1"/>
  <c r="D92" i="52"/>
  <c r="E92" i="52" s="1"/>
  <c r="D91" i="52"/>
  <c r="E91" i="52" s="1"/>
  <c r="D90" i="52"/>
  <c r="E90" i="52" s="1"/>
  <c r="D89" i="52"/>
  <c r="E89" i="52"/>
  <c r="D88" i="52"/>
  <c r="E88" i="52"/>
  <c r="D87" i="52"/>
  <c r="E87" i="52" s="1"/>
  <c r="D86" i="52"/>
  <c r="E86" i="52"/>
  <c r="D85" i="52"/>
  <c r="E85" i="52"/>
  <c r="D84" i="52"/>
  <c r="E84" i="52"/>
  <c r="D83" i="52"/>
  <c r="E83" i="52"/>
  <c r="D82" i="52"/>
  <c r="E82" i="52" s="1"/>
  <c r="D81" i="52"/>
  <c r="E81" i="52" s="1"/>
  <c r="D80" i="52"/>
  <c r="E80" i="52" s="1"/>
  <c r="D79" i="52"/>
  <c r="E79" i="52" s="1"/>
  <c r="D78" i="52"/>
  <c r="E78" i="52"/>
  <c r="D77" i="52"/>
  <c r="E77" i="52" s="1"/>
  <c r="D76" i="52"/>
  <c r="E76" i="52"/>
  <c r="D75" i="52"/>
  <c r="E75" i="52"/>
  <c r="D74" i="52"/>
  <c r="E74" i="52"/>
  <c r="D73" i="52"/>
  <c r="E73" i="52"/>
  <c r="D72" i="52"/>
  <c r="E72" i="52"/>
  <c r="D71" i="52"/>
  <c r="E71" i="52"/>
  <c r="D70" i="52"/>
  <c r="E70" i="52" s="1"/>
  <c r="D69" i="52"/>
  <c r="E69" i="52"/>
  <c r="D68" i="52"/>
  <c r="E68" i="52" s="1"/>
  <c r="D67" i="52"/>
  <c r="E67" i="52" s="1"/>
  <c r="D66" i="52"/>
  <c r="E66" i="52"/>
  <c r="D144" i="52"/>
  <c r="E144" i="52"/>
  <c r="B143" i="50"/>
  <c r="C143" i="50"/>
  <c r="B11" i="75" s="1"/>
  <c r="D10" i="52"/>
  <c r="E10" i="52" s="1"/>
  <c r="D11" i="52"/>
  <c r="E11" i="52"/>
  <c r="D12" i="52"/>
  <c r="E12" i="52" s="1"/>
  <c r="D13" i="52"/>
  <c r="D14" i="52"/>
  <c r="E14" i="52"/>
  <c r="D15" i="52"/>
  <c r="E15" i="52"/>
  <c r="D17" i="52"/>
  <c r="E17" i="52" s="1"/>
  <c r="D18" i="52"/>
  <c r="E18" i="52" s="1"/>
  <c r="D19" i="52"/>
  <c r="E19" i="52" s="1"/>
  <c r="D20" i="52"/>
  <c r="E20" i="52" s="1"/>
  <c r="D21" i="52"/>
  <c r="E21" i="52" s="1"/>
  <c r="D22" i="52"/>
  <c r="E22" i="52" s="1"/>
  <c r="D23" i="52"/>
  <c r="E23" i="52" s="1"/>
  <c r="D24" i="52"/>
  <c r="E24" i="52"/>
  <c r="D25" i="52"/>
  <c r="E25" i="52" s="1"/>
  <c r="D26" i="52"/>
  <c r="E26" i="52"/>
  <c r="D27" i="52"/>
  <c r="E27" i="52"/>
  <c r="D28" i="52"/>
  <c r="E28" i="52" s="1"/>
  <c r="D29" i="52"/>
  <c r="E29" i="52"/>
  <c r="D30" i="52"/>
  <c r="E30" i="52" s="1"/>
  <c r="D31" i="52"/>
  <c r="E31" i="52"/>
  <c r="D32" i="52"/>
  <c r="E32" i="52"/>
  <c r="D33" i="52"/>
  <c r="E33" i="52" s="1"/>
  <c r="D34" i="52"/>
  <c r="E34" i="52"/>
  <c r="D35" i="52"/>
  <c r="E35" i="52"/>
  <c r="D36" i="52"/>
  <c r="E36" i="52"/>
  <c r="D37" i="52"/>
  <c r="E37" i="52" s="1"/>
  <c r="D38" i="52"/>
  <c r="E38" i="52" s="1"/>
  <c r="D39" i="52"/>
  <c r="E39" i="52" s="1"/>
  <c r="D40" i="52"/>
  <c r="E40" i="52"/>
  <c r="D41" i="52"/>
  <c r="E41" i="52" s="1"/>
  <c r="D42" i="52"/>
  <c r="E42" i="52" s="1"/>
  <c r="D43" i="52"/>
  <c r="E43" i="52" s="1"/>
  <c r="D44" i="52"/>
  <c r="E44" i="52" s="1"/>
  <c r="D45" i="52"/>
  <c r="E45" i="52"/>
  <c r="D46" i="52"/>
  <c r="E46" i="52" s="1"/>
  <c r="D47" i="52"/>
  <c r="E47" i="52" s="1"/>
  <c r="D59" i="52"/>
  <c r="E59" i="52" s="1"/>
  <c r="D60" i="52"/>
  <c r="E60" i="52" s="1"/>
  <c r="D61" i="52"/>
  <c r="E61" i="52"/>
  <c r="D62" i="52"/>
  <c r="E62" i="52"/>
  <c r="D63" i="52"/>
  <c r="E63" i="52"/>
  <c r="D64" i="52"/>
  <c r="E64" i="52" s="1"/>
  <c r="D65" i="52"/>
  <c r="E65" i="52"/>
  <c r="D107" i="52"/>
  <c r="E107" i="52"/>
  <c r="D108" i="52"/>
  <c r="E108" i="52" s="1"/>
  <c r="D109" i="52"/>
  <c r="E109" i="52" s="1"/>
  <c r="D110" i="52"/>
  <c r="E110" i="52" s="1"/>
  <c r="D111" i="52"/>
  <c r="E111" i="52" s="1"/>
  <c r="D112" i="52"/>
  <c r="E112" i="52"/>
  <c r="D113" i="52"/>
  <c r="E113" i="52"/>
  <c r="D114" i="52"/>
  <c r="E114" i="52" s="1"/>
  <c r="D115" i="52"/>
  <c r="E115" i="52" s="1"/>
  <c r="D116" i="52"/>
  <c r="E116" i="52" s="1"/>
  <c r="D117" i="52"/>
  <c r="E117" i="52"/>
  <c r="D118" i="52"/>
  <c r="E118" i="52"/>
  <c r="D119" i="52"/>
  <c r="E119" i="52"/>
  <c r="D120" i="52"/>
  <c r="E120" i="52" s="1"/>
  <c r="D121" i="52"/>
  <c r="E121" i="52"/>
  <c r="D122" i="52"/>
  <c r="E122" i="52"/>
  <c r="D123" i="52"/>
  <c r="E123" i="52"/>
  <c r="D124" i="52"/>
  <c r="E124" i="52"/>
  <c r="D125" i="52"/>
  <c r="E125" i="52" s="1"/>
  <c r="D126" i="52"/>
  <c r="E126" i="52" s="1"/>
  <c r="D127" i="52"/>
  <c r="E127" i="52" s="1"/>
  <c r="D128" i="52"/>
  <c r="E128" i="52"/>
  <c r="D129" i="52"/>
  <c r="E129" i="52"/>
  <c r="D130" i="52"/>
  <c r="E130" i="52" s="1"/>
  <c r="D131" i="52"/>
  <c r="E131" i="52" s="1"/>
  <c r="D132" i="52"/>
  <c r="E132" i="52" s="1"/>
  <c r="D133" i="52"/>
  <c r="E133" i="52" s="1"/>
  <c r="D134" i="52"/>
  <c r="E134" i="52" s="1"/>
  <c r="D135" i="52"/>
  <c r="E135" i="52"/>
  <c r="D136" i="52"/>
  <c r="E136" i="52"/>
  <c r="D137" i="52"/>
  <c r="E137" i="52" s="1"/>
  <c r="D138" i="52"/>
  <c r="E138" i="52"/>
  <c r="D139" i="52"/>
  <c r="E139" i="52" s="1"/>
  <c r="D140" i="52"/>
  <c r="E140" i="52" s="1"/>
  <c r="D141" i="52"/>
  <c r="E141" i="52"/>
  <c r="D142" i="52"/>
  <c r="E142" i="52"/>
  <c r="D143" i="52"/>
  <c r="E143" i="52"/>
  <c r="Q50" i="80" l="1"/>
  <c r="Q151" i="76"/>
  <c r="D146" i="52"/>
  <c r="D148" i="52" s="1"/>
  <c r="E148" i="52" s="1"/>
  <c r="C10" i="75"/>
  <c r="C148" i="52"/>
  <c r="B9" i="75"/>
  <c r="C7" i="75" s="1"/>
  <c r="E13" i="52"/>
  <c r="E146" i="52" l="1"/>
  <c r="C13" i="75"/>
  <c r="D12" i="75" l="1"/>
  <c r="D8" i="75"/>
  <c r="D11" i="75"/>
  <c r="D10" i="75"/>
  <c r="D9" i="75"/>
  <c r="D7" i="75"/>
  <c r="D13" i="75" l="1"/>
</calcChain>
</file>

<file path=xl/sharedStrings.xml><?xml version="1.0" encoding="utf-8"?>
<sst xmlns="http://schemas.openxmlformats.org/spreadsheetml/2006/main" count="1066" uniqueCount="402">
  <si>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</si>
  <si>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</si>
  <si>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</si>
  <si>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</si>
  <si>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</si>
  <si>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</si>
  <si>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</si>
  <si>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</si>
  <si>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</si>
  <si>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</si>
  <si>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</si>
  <si>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</si>
  <si>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</si>
  <si>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</si>
  <si>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</si>
  <si>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</si>
  <si>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</si>
  <si>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</si>
  <si>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</si>
  <si>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</si>
  <si>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</si>
  <si>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</si>
  <si>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</si>
  <si>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</si>
  <si>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</si>
  <si>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</si>
  <si>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</si>
  <si>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</si>
  <si>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</si>
  <si>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</si>
  <si>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</si>
  <si>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</si>
  <si>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</si>
  <si>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</si>
  <si>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</si>
  <si>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</si>
  <si>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</si>
  <si>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</si>
  <si>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</si>
  <si>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</si>
  <si>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</si>
  <si>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</si>
  <si>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</si>
  <si>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</si>
  <si>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</si>
  <si>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</si>
  <si>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</si>
  <si>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</si>
  <si>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</si>
  <si>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</si>
  <si>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</si>
  <si>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</si>
  <si>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</si>
  <si>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</si>
  <si>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</si>
  <si>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</si>
  <si>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</si>
  <si>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</si>
  <si>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</si>
  <si>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</si>
  <si>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</si>
  <si>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</si>
  <si>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</si>
  <si>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</si>
  <si>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</si>
  <si>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</si>
  <si>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</si>
  <si>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</si>
  <si>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</si>
  <si>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</si>
  <si>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</si>
  <si>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</si>
  <si>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</si>
  <si>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</si>
  <si>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</si>
  <si>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</si>
  <si>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</si>
  <si>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</si>
  <si>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</si>
  <si>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</si>
  <si>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</si>
  <si>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</si>
  <si>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</si>
  <si>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</si>
  <si>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</si>
  <si>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</si>
  <si>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</si>
  <si>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</si>
  <si>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</si>
  <si>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</si>
  <si>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</si>
  <si>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</si>
  <si>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</si>
  <si>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</si>
  <si>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</si>
  <si>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</si>
  <si>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</si>
  <si>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</si>
  <si>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</si>
  <si>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</si>
  <si>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</si>
  <si>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</si>
  <si>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</si>
  <si>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</si>
  <si>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</si>
  <si>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</si>
  <si>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</si>
  <si>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</si>
  <si>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</si>
  <si>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</si>
  <si>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</si>
  <si>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</si>
  <si>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</si>
  <si>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</si>
  <si>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</si>
  <si>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</si>
  <si>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</si>
  <si>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</si>
  <si>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</si>
  <si>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</si>
  <si>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</si>
  <si>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</si>
  <si>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</si>
  <si>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</si>
  <si>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</si>
  <si>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</si>
  <si>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</si>
  <si>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</si>
  <si>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</si>
  <si>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</si>
  <si>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</si>
  <si>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</si>
  <si>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</si>
  <si>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</si>
  <si>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</si>
  <si>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</si>
  <si>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</si>
  <si>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</si>
  <si>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</si>
  <si>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</si>
  <si>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</si>
  <si>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</si>
  <si>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</si>
  <si>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</si>
  <si>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</si>
  <si>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</si>
  <si>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</si>
  <si>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</si>
  <si>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</si>
  <si>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</si>
  <si>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</si>
  <si>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</si>
  <si>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</si>
  <si>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</si>
  <si>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</si>
  <si>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</si>
  <si>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</si>
  <si>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</si>
  <si>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</si>
  <si>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</si>
  <si>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</si>
  <si>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</si>
  <si>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</si>
  <si>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</si>
  <si>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</si>
  <si>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</si>
  <si>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</si>
  <si>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</si>
  <si>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</si>
  <si>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</si>
  <si>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</si>
  <si>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</si>
  <si>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</si>
  <si>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</si>
  <si>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</si>
  <si>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</si>
  <si>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</si>
  <si>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</si>
  <si>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</si>
  <si>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</si>
  <si>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</si>
  <si>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</si>
  <si>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</si>
  <si>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</si>
  <si>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</si>
  <si>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</si>
  <si>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</si>
  <si>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</si>
  <si>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</si>
  <si>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</si>
  <si>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</si>
  <si>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</si>
  <si>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</si>
  <si>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</si>
  <si>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</si>
  <si>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</si>
  <si>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</si>
  <si>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</si>
  <si>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</si>
  <si>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</si>
  <si>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</si>
  <si>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</si>
  <si>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</si>
  <si>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</si>
  <si>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</si>
  <si>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</si>
  <si>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</si>
  <si>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</si>
  <si>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</si>
  <si>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</si>
  <si>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</si>
  <si>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</si>
  <si>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</si>
  <si>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</si>
  <si>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</si>
  <si>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</si>
  <si>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</si>
  <si>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</si>
  <si>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</si>
  <si>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</si>
  <si>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</si>
  <si>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</si>
  <si>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</si>
  <si>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</si>
  <si>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</si>
  <si>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</si>
  <si>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</si>
  <si>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</si>
  <si>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</si>
  <si>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</si>
  <si>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</si>
  <si>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</si>
  <si>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</si>
  <si>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</si>
  <si>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</si>
  <si>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</si>
  <si>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</si>
  <si>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</si>
  <si>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</si>
  <si>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</si>
  <si>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</si>
  <si>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</si>
  <si>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</si>
  <si>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</si>
  <si>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</si>
  <si>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</si>
  <si>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</si>
  <si>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</si>
  <si>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</si>
  <si>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</si>
  <si>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</si>
  <si>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</si>
  <si>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</si>
  <si>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</si>
  <si>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</si>
  <si>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</si>
  <si>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</si>
  <si>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</si>
  <si>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</si>
  <si>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</si>
  <si>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</si>
  <si>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</si>
  <si>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</si>
  <si>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</si>
  <si>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</si>
  <si>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</si>
  <si>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</si>
  <si>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</si>
  <si>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</si>
  <si>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</si>
  <si>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</si>
  <si>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</si>
  <si>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</si>
  <si>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</si>
  <si>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</si>
  <si>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</si>
  <si>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</si>
  <si>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</si>
  <si>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</si>
  <si>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</si>
  <si>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</si>
  <si>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</si>
  <si>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</si>
  <si>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</si>
  <si>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</si>
  <si>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</si>
  <si>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</si>
  <si>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</si>
  <si>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</si>
  <si>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</si>
  <si>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</si>
  <si>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</si>
  <si>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</si>
  <si>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</si>
  <si>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</si>
  <si>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</si>
  <si>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</si>
  <si>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</si>
  <si>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</si>
  <si>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</si>
  <si>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</si>
  <si>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</si>
  <si>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</si>
  <si>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</si>
  <si>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</si>
  <si>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SANTA CRUZ TANACO</t>
  </si>
  <si>
    <t>TURICUARO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</si>
  <si>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</si>
  <si>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</si>
  <si>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</si>
  <si>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</si>
  <si>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</si>
  <si>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</si>
  <si>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</si>
  <si>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</si>
  <si>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</si>
  <si>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</si>
  <si>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</si>
  <si>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</si>
  <si>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EL COIRE</t>
  </si>
  <si>
    <t>JARÁCUARO</t>
  </si>
  <si>
    <t>SAN CRISTOBAL</t>
  </si>
  <si>
    <t>ISLA DE JANITZIO</t>
  </si>
  <si>
    <t>JESUS DIAZ TSIRIO</t>
  </si>
  <si>
    <t>SICUICHO</t>
  </si>
  <si>
    <t>NUEVO. ZIROSTO</t>
  </si>
  <si>
    <t>SAN FELIPE DE LOS HERREROS</t>
  </si>
  <si>
    <t>SANTA MARIA SEVINA</t>
  </si>
  <si>
    <t>CHERANATZICURIN</t>
  </si>
  <si>
    <t>SAN FRANCISCO PERIBÁN</t>
  </si>
  <si>
    <t>ZACÁN</t>
  </si>
  <si>
    <t>GOBIERNO DEL ESTADO DE MICHOACÁN DE OCAMPO</t>
  </si>
  <si>
    <t>APORTACIÓN</t>
  </si>
  <si>
    <t>SAN MATEO AHUIRAN</t>
  </si>
  <si>
    <t>SAN MIGUEL POMACUARAN</t>
  </si>
  <si>
    <t>SAN ISIDRO</t>
  </si>
  <si>
    <t>CARPINTEROS</t>
  </si>
  <si>
    <t>NOMBRE DE LA COMUNIDAD</t>
  </si>
  <si>
    <t>PAMATACUARO</t>
  </si>
  <si>
    <t>QUINCEO</t>
  </si>
  <si>
    <t>ISLA DE TECUENA</t>
  </si>
  <si>
    <t>POR EL  PERÍODO  DEL 1o. DE ENERO AL 30 DE SEPTIEMBRE DEL AÑO 2024.</t>
  </si>
  <si>
    <t>PARTICIPACIONES  AL TERCER TRIMESTRE DEL AÑO 2024.</t>
  </si>
  <si>
    <t>POR EL PERÍODO DEL 1o. DE ENERO AL 30 DE SEPTIEMBRE DEL AÑO 2024.</t>
  </si>
  <si>
    <t>PAGO A COMUNIDADES POR EL PERÍODO DEL 1o. DE ENERO AL 30 DE SEPTIEMBRE DEL AÑO 2024.</t>
  </si>
  <si>
    <t>SAN MATÍAS EL GRANDE</t>
  </si>
  <si>
    <t>TUPÁTARO</t>
  </si>
  <si>
    <t>TOMENDÁN</t>
  </si>
  <si>
    <t>GOBIERNO DEL ESTADO DE MICHOACAN DE OCAMPO</t>
  </si>
  <si>
    <t>PAGOS DISTINTOS A PARTICIPACIONES A MUNICIPIOS</t>
  </si>
  <si>
    <t>OTROS PAGOS</t>
  </si>
  <si>
    <t>RECURSOS</t>
  </si>
  <si>
    <t>ESTIMULO</t>
  </si>
  <si>
    <t>PAGOS</t>
  </si>
  <si>
    <t>CLAVE</t>
  </si>
  <si>
    <t>MUNICIPIO</t>
  </si>
  <si>
    <t>EXTRAORD.</t>
  </si>
  <si>
    <t>FISCAL</t>
  </si>
  <si>
    <t>DERIVADOS</t>
  </si>
  <si>
    <t>SUMA</t>
  </si>
  <si>
    <t>BUEN FIN</t>
  </si>
  <si>
    <t>DE AUDITORÍAS</t>
  </si>
  <si>
    <t xml:space="preserve">ÁLVARO OBREGÓN                </t>
  </si>
  <si>
    <t xml:space="preserve">APATZINGÁN                    </t>
  </si>
  <si>
    <t xml:space="preserve">CARÁCUARO                     </t>
  </si>
  <si>
    <t xml:space="preserve">COALCOMÁN                     </t>
  </si>
  <si>
    <t xml:space="preserve">COPÁNDARO                     </t>
  </si>
  <si>
    <t xml:space="preserve">CHERÁN                        </t>
  </si>
  <si>
    <t xml:space="preserve">CHUCÁNDIRO                    </t>
  </si>
  <si>
    <t xml:space="preserve">ERONGARÍCUARO                 </t>
  </si>
  <si>
    <t xml:space="preserve">IXTLÁN                        </t>
  </si>
  <si>
    <t xml:space="preserve">JIMÉNEZ                       </t>
  </si>
  <si>
    <t xml:space="preserve">JUÁREZ                        </t>
  </si>
  <si>
    <t xml:space="preserve">MARAVATÍO                     </t>
  </si>
  <si>
    <t xml:space="preserve">LÁZARO CÁRDENAS               </t>
  </si>
  <si>
    <t xml:space="preserve">MÚGICA                        </t>
  </si>
  <si>
    <t xml:space="preserve">NOCUPÉTARO                    </t>
  </si>
  <si>
    <t xml:space="preserve">NUMARÁN                       </t>
  </si>
  <si>
    <t xml:space="preserve">PAJACUARÁN                    </t>
  </si>
  <si>
    <t xml:space="preserve">PANINDÍCUARO                  </t>
  </si>
  <si>
    <t xml:space="preserve">PARÁCUARO                     </t>
  </si>
  <si>
    <t xml:space="preserve">PÁTZCUARO                     </t>
  </si>
  <si>
    <t xml:space="preserve">PERIBÁN                       </t>
  </si>
  <si>
    <t xml:space="preserve">PURÉPERO                      </t>
  </si>
  <si>
    <t xml:space="preserve">PURUÁNDIRO                    </t>
  </si>
  <si>
    <t xml:space="preserve">QUERÉNDARO                    </t>
  </si>
  <si>
    <t xml:space="preserve">COJUMATLÁN DE RÉGULES         </t>
  </si>
  <si>
    <t xml:space="preserve">TACÁMBARO                     </t>
  </si>
  <si>
    <t xml:space="preserve">TANCÍTARO                     </t>
  </si>
  <si>
    <t xml:space="preserve">TANGANCÍCUARO                 </t>
  </si>
  <si>
    <t xml:space="preserve">TARÍMBARO                     </t>
  </si>
  <si>
    <t xml:space="preserve">TINGÜINDÍN                    </t>
  </si>
  <si>
    <t xml:space="preserve">TUMBISCATÍO                   </t>
  </si>
  <si>
    <t xml:space="preserve">YURÉCUARO                     </t>
  </si>
  <si>
    <t xml:space="preserve">ZINÁPARO                      </t>
  </si>
  <si>
    <t xml:space="preserve">ZINAPÉCUARO                   </t>
  </si>
  <si>
    <t xml:space="preserve">ZITÁCUARO                     </t>
  </si>
  <si>
    <t xml:space="preserve">JOSÉ SIXTO VERDUZCO           </t>
  </si>
  <si>
    <t>POR EL  PERIODO  DEL 1o. DE ENERO AL 30 DE SEPTIEMBRE DEL AÑO 2024.</t>
  </si>
  <si>
    <t xml:space="preserve"> IMPORTE</t>
  </si>
  <si>
    <t>1.- La diferencia entre el estimado y el pagado obedece al pago de intereses.</t>
  </si>
  <si>
    <t>1.- Se incluyen pagos por convenios de carácter estatal, para solventar observaciones de órganos fiscalizadores, y estimulo fiscal por pagos en medios electrónicos, estos no considerados participaciones, en términos de la Ley de Coordinación Fiscal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</si>
</sst>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0" fontId="13" fillId="0" borderId="0"/>
  </cellStyleXfs>
  <cellXfs count="157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12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Alignment="1">
      <alignment horizontal="center"/>
    </xf>
    <xf numFmtId="37" fontId="10" fillId="0" borderId="0" xfId="0" applyFont="1"/>
    <xf numFmtId="37" fontId="3" fillId="2" borderId="0" xfId="0" applyFont="1" applyFill="1" applyAlignment="1">
      <alignment horizontal="center"/>
    </xf>
    <xf numFmtId="37" fontId="0" fillId="0" borderId="2" xfId="0" applyBorder="1"/>
    <xf numFmtId="165" fontId="3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7" fontId="4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Alignment="1">
      <alignment horizontal="center"/>
    </xf>
    <xf numFmtId="37" fontId="0" fillId="2" borderId="0" xfId="0" applyFill="1"/>
    <xf numFmtId="37" fontId="2" fillId="0" borderId="0" xfId="0" applyFont="1" applyAlignment="1">
      <alignment vertical="center"/>
    </xf>
    <xf numFmtId="37" fontId="8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12" fillId="0" borderId="0" xfId="0" applyFont="1"/>
    <xf numFmtId="37" fontId="3" fillId="3" borderId="3" xfId="0" applyFont="1" applyFill="1" applyBorder="1" applyAlignment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64" fontId="3" fillId="3" borderId="4" xfId="1" applyFont="1" applyFill="1" applyBorder="1" applyAlignment="1"/>
    <xf numFmtId="37" fontId="3" fillId="3" borderId="5" xfId="0" applyFont="1" applyFill="1" applyBorder="1" applyAlignment="1">
      <alignment horizontal="left" indent="1"/>
    </xf>
    <xf numFmtId="165" fontId="3" fillId="3" borderId="5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1" fillId="2" borderId="0" xfId="0" applyFont="1" applyFill="1" applyAlignment="1">
      <alignment horizontal="centerContinuous"/>
    </xf>
    <xf numFmtId="37" fontId="14" fillId="4" borderId="6" xfId="0" applyFont="1" applyFill="1" applyBorder="1" applyAlignment="1">
      <alignment horizontal="center" vertical="center"/>
    </xf>
    <xf numFmtId="37" fontId="14" fillId="4" borderId="7" xfId="0" applyFont="1" applyFill="1" applyBorder="1" applyAlignment="1">
      <alignment horizontal="center" vertical="center"/>
    </xf>
    <xf numFmtId="37" fontId="15" fillId="5" borderId="14" xfId="0" applyFont="1" applyFill="1" applyBorder="1" applyAlignment="1">
      <alignment wrapText="1"/>
    </xf>
    <xf numFmtId="37" fontId="16" fillId="5" borderId="14" xfId="0" applyFont="1" applyFill="1" applyBorder="1"/>
    <xf numFmtId="37" fontId="17" fillId="5" borderId="14" xfId="0" applyFont="1" applyFill="1" applyBorder="1"/>
    <xf numFmtId="39" fontId="17" fillId="5" borderId="14" xfId="0" applyNumberFormat="1" applyFont="1" applyFill="1" applyBorder="1" applyAlignment="1">
      <alignment horizontal="right"/>
    </xf>
    <xf numFmtId="37" fontId="18" fillId="0" borderId="15" xfId="0" applyFont="1" applyBorder="1" applyAlignment="1">
      <alignment wrapText="1"/>
    </xf>
    <xf numFmtId="37" fontId="16" fillId="0" borderId="16" xfId="0" applyFont="1" applyBorder="1"/>
    <xf numFmtId="37" fontId="16" fillId="0" borderId="17" xfId="0" applyFont="1" applyBorder="1"/>
    <xf numFmtId="39" fontId="16" fillId="0" borderId="16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wrapText="1" indent="1"/>
    </xf>
    <xf numFmtId="37" fontId="16" fillId="5" borderId="18" xfId="0" applyFont="1" applyFill="1" applyBorder="1"/>
    <xf numFmtId="37" fontId="16" fillId="5" borderId="17" xfId="0" applyFont="1" applyFill="1" applyBorder="1"/>
    <xf numFmtId="39" fontId="16" fillId="5" borderId="16" xfId="0" applyNumberFormat="1" applyFont="1" applyFill="1" applyBorder="1" applyAlignment="1">
      <alignment horizontal="right"/>
    </xf>
    <xf numFmtId="37" fontId="15" fillId="0" borderId="15" xfId="0" applyFont="1" applyBorder="1" applyAlignment="1">
      <alignment horizontal="left" indent="1"/>
    </xf>
    <xf numFmtId="37" fontId="18" fillId="0" borderId="15" xfId="0" applyFont="1" applyBorder="1"/>
    <xf numFmtId="37" fontId="16" fillId="0" borderId="19" xfId="0" applyFont="1" applyBorder="1"/>
    <xf numFmtId="39" fontId="17" fillId="0" borderId="18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indent="1"/>
    </xf>
    <xf numFmtId="37" fontId="16" fillId="5" borderId="16" xfId="0" applyFont="1" applyFill="1" applyBorder="1"/>
    <xf numFmtId="37" fontId="16" fillId="5" borderId="15" xfId="0" applyFont="1" applyFill="1" applyBorder="1"/>
    <xf numFmtId="37" fontId="18" fillId="0" borderId="15" xfId="0" applyFont="1" applyBorder="1" applyAlignment="1">
      <alignment horizontal="left" indent="1"/>
    </xf>
    <xf numFmtId="37" fontId="16" fillId="0" borderId="18" xfId="0" applyFont="1" applyBorder="1"/>
    <xf numFmtId="37" fontId="16" fillId="0" borderId="15" xfId="0" applyFont="1" applyBorder="1"/>
    <xf numFmtId="37" fontId="18" fillId="5" borderId="15" xfId="0" applyFont="1" applyFill="1" applyBorder="1"/>
    <xf numFmtId="37" fontId="19" fillId="5" borderId="15" xfId="0" applyFont="1" applyFill="1" applyBorder="1" applyAlignment="1">
      <alignment horizontal="left" indent="1"/>
    </xf>
    <xf numFmtId="37" fontId="17" fillId="5" borderId="20" xfId="0" applyFont="1" applyFill="1" applyBorder="1"/>
    <xf numFmtId="39" fontId="17" fillId="5" borderId="21" xfId="0" applyNumberFormat="1" applyFont="1" applyFill="1" applyBorder="1" applyAlignment="1">
      <alignment horizontal="right"/>
    </xf>
    <xf numFmtId="37" fontId="20" fillId="6" borderId="6" xfId="0" applyFont="1" applyFill="1" applyBorder="1" applyAlignment="1">
      <alignment horizontal="center" vertical="center" wrapText="1"/>
    </xf>
    <xf numFmtId="37" fontId="20" fillId="6" borderId="5" xfId="0" applyFont="1" applyFill="1" applyBorder="1" applyAlignment="1">
      <alignment horizontal="center" vertical="center"/>
    </xf>
    <xf numFmtId="37" fontId="20" fillId="6" borderId="8" xfId="0" applyFont="1" applyFill="1" applyBorder="1" applyAlignment="1">
      <alignment horizontal="center" vertical="center"/>
    </xf>
    <xf numFmtId="37" fontId="3" fillId="0" borderId="9" xfId="0" applyFont="1" applyBorder="1" applyAlignment="1">
      <alignment horizontal="left" indent="1"/>
    </xf>
    <xf numFmtId="165" fontId="3" fillId="0" borderId="9" xfId="1" applyNumberFormat="1" applyFont="1" applyFill="1" applyBorder="1" applyAlignment="1">
      <alignment horizontal="right"/>
    </xf>
    <xf numFmtId="164" fontId="3" fillId="0" borderId="10" xfId="1" applyFont="1" applyFill="1" applyBorder="1" applyAlignment="1"/>
    <xf numFmtId="37" fontId="3" fillId="0" borderId="3" xfId="0" applyFont="1" applyBorder="1" applyAlignment="1">
      <alignment horizontal="left" indent="1"/>
    </xf>
    <xf numFmtId="165" fontId="3" fillId="0" borderId="3" xfId="1" applyNumberFormat="1" applyFont="1" applyFill="1" applyBorder="1" applyAlignment="1">
      <alignment horizontal="right"/>
    </xf>
    <xf numFmtId="164" fontId="3" fillId="0" borderId="4" xfId="1" applyFont="1" applyFill="1" applyBorder="1" applyAlignment="1"/>
    <xf numFmtId="37" fontId="3" fillId="0" borderId="5" xfId="0" applyFont="1" applyBorder="1" applyAlignment="1">
      <alignment horizontal="left" indent="1"/>
    </xf>
    <xf numFmtId="165" fontId="3" fillId="0" borderId="5" xfId="1" applyNumberFormat="1" applyFont="1" applyFill="1" applyBorder="1" applyAlignment="1">
      <alignment horizontal="right"/>
    </xf>
    <xf numFmtId="164" fontId="3" fillId="0" borderId="11" xfId="1" applyFont="1" applyFill="1" applyBorder="1" applyAlignment="1"/>
    <xf numFmtId="165" fontId="3" fillId="0" borderId="4" xfId="1" applyNumberFormat="1" applyFont="1" applyFill="1" applyBorder="1" applyAlignment="1">
      <alignment horizontal="right"/>
    </xf>
    <xf numFmtId="37" fontId="5" fillId="0" borderId="3" xfId="0" applyFont="1" applyBorder="1" applyAlignment="1">
      <alignment horizontal="left" indent="1"/>
    </xf>
    <xf numFmtId="165" fontId="5" fillId="0" borderId="3" xfId="1" applyNumberFormat="1" applyFont="1" applyFill="1" applyBorder="1" applyAlignment="1">
      <alignment horizontal="right"/>
    </xf>
    <xf numFmtId="164" fontId="5" fillId="0" borderId="4" xfId="1" applyFont="1" applyFill="1" applyBorder="1" applyAlignment="1"/>
    <xf numFmtId="165" fontId="3" fillId="0" borderId="11" xfId="1" applyNumberFormat="1" applyFont="1" applyFill="1" applyBorder="1" applyAlignment="1">
      <alignment horizontal="right"/>
    </xf>
    <xf numFmtId="37" fontId="21" fillId="6" borderId="9" xfId="0" applyFont="1" applyFill="1" applyBorder="1"/>
    <xf numFmtId="37" fontId="21" fillId="6" borderId="10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top"/>
    </xf>
    <xf numFmtId="37" fontId="21" fillId="6" borderId="11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14" fillId="6" borderId="10" xfId="0" applyFont="1" applyFill="1" applyBorder="1" applyAlignment="1">
      <alignment horizontal="center" vertical="center"/>
    </xf>
    <xf numFmtId="37" fontId="14" fillId="6" borderId="9" xfId="0" applyFont="1" applyFill="1" applyBorder="1" applyAlignment="1">
      <alignment horizontal="center" vertical="center"/>
    </xf>
    <xf numFmtId="37" fontId="14" fillId="6" borderId="11" xfId="0" applyFont="1" applyFill="1" applyBorder="1" applyAlignment="1">
      <alignment horizontal="center" vertical="center"/>
    </xf>
    <xf numFmtId="37" fontId="14" fillId="6" borderId="5" xfId="0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right"/>
    </xf>
    <xf numFmtId="37" fontId="21" fillId="6" borderId="12" xfId="0" applyFont="1" applyFill="1" applyBorder="1" applyAlignment="1">
      <alignment horizontal="center" vertical="center"/>
    </xf>
    <xf numFmtId="37" fontId="21" fillId="6" borderId="2" xfId="0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/>
    </xf>
    <xf numFmtId="37" fontId="3" fillId="0" borderId="9" xfId="0" applyFont="1" applyBorder="1"/>
    <xf numFmtId="37" fontId="3" fillId="3" borderId="9" xfId="0" applyFont="1" applyFill="1" applyBorder="1"/>
    <xf numFmtId="37" fontId="3" fillId="0" borderId="5" xfId="0" applyFont="1" applyBorder="1"/>
    <xf numFmtId="165" fontId="3" fillId="0" borderId="0" xfId="1" applyNumberFormat="1" applyFont="1" applyFill="1" applyBorder="1" applyAlignment="1">
      <alignment horizontal="right"/>
    </xf>
    <xf numFmtId="37" fontId="3" fillId="0" borderId="3" xfId="0" applyFont="1" applyBorder="1"/>
    <xf numFmtId="4" fontId="3" fillId="0" borderId="3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3" fillId="3" borderId="3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37" fontId="5" fillId="0" borderId="5" xfId="0" applyFont="1" applyBorder="1" applyAlignment="1">
      <alignment horizontal="left" indent="1"/>
    </xf>
    <xf numFmtId="37" fontId="3" fillId="0" borderId="13" xfId="0" applyFont="1" applyBorder="1" applyAlignment="1">
      <alignment horizontal="left" indent="1"/>
    </xf>
    <xf numFmtId="165" fontId="3" fillId="0" borderId="13" xfId="1" applyNumberFormat="1" applyFont="1" applyFill="1" applyBorder="1" applyAlignment="1">
      <alignment horizontal="right"/>
    </xf>
    <xf numFmtId="164" fontId="3" fillId="0" borderId="13" xfId="1" applyFont="1" applyFill="1" applyBorder="1" applyAlignment="1"/>
    <xf numFmtId="37" fontId="14" fillId="6" borderId="9" xfId="0" quotePrefix="1" applyFont="1" applyFill="1" applyBorder="1" applyAlignment="1">
      <alignment horizontal="center" vertical="center"/>
    </xf>
    <xf numFmtId="37" fontId="3" fillId="7" borderId="3" xfId="0" applyFont="1" applyFill="1" applyBorder="1" applyAlignment="1">
      <alignment horizontal="left" indent="1"/>
    </xf>
    <xf numFmtId="4" fontId="3" fillId="7" borderId="3" xfId="1" applyNumberFormat="1" applyFont="1" applyFill="1" applyBorder="1" applyAlignment="1">
      <alignment horizontal="right"/>
    </xf>
    <xf numFmtId="4" fontId="3" fillId="7" borderId="4" xfId="1" applyNumberFormat="1" applyFont="1" applyFill="1" applyBorder="1" applyAlignment="1">
      <alignment horizontal="right"/>
    </xf>
    <xf numFmtId="4" fontId="3" fillId="7" borderId="0" xfId="1" applyNumberFormat="1" applyFont="1" applyFill="1" applyBorder="1" applyAlignment="1">
      <alignment horizontal="right"/>
    </xf>
    <xf numFmtId="37" fontId="9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20" fillId="6" borderId="9" xfId="0" applyFont="1" applyFill="1" applyBorder="1" applyAlignment="1">
      <alignment horizontal="center" vertical="center"/>
    </xf>
    <xf numFmtId="37" fontId="20" fillId="6" borderId="5" xfId="0" applyFont="1" applyFill="1" applyBorder="1" applyAlignment="1">
      <alignment horizontal="center" vertical="center"/>
    </xf>
    <xf numFmtId="37" fontId="8" fillId="2" borderId="0" xfId="0" applyFont="1" applyFill="1" applyAlignment="1">
      <alignment horizontal="center" vertical="center"/>
    </xf>
    <xf numFmtId="37" fontId="7" fillId="0" borderId="0" xfId="0" applyFont="1" applyAlignment="1">
      <alignment horizontal="center"/>
    </xf>
    <xf numFmtId="37" fontId="3" fillId="2" borderId="0" xfId="0" applyFont="1" applyFill="1" applyAlignment="1">
      <alignment horizontal="center" vertical="center"/>
    </xf>
    <xf numFmtId="37" fontId="8" fillId="2" borderId="0" xfId="0" applyFont="1" applyFill="1" applyAlignment="1">
      <alignment horizontal="center"/>
    </xf>
    <xf numFmtId="37" fontId="14" fillId="6" borderId="9" xfId="0" quotePrefix="1" applyFont="1" applyFill="1" applyBorder="1" applyAlignment="1">
      <alignment horizontal="center" vertical="center"/>
    </xf>
    <xf numFmtId="37" fontId="14" fillId="6" borderId="5" xfId="0" quotePrefix="1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 wrapText="1"/>
    </xf>
    <xf numFmtId="37" fontId="21" fillId="6" borderId="3" xfId="0" applyFont="1" applyFill="1" applyBorder="1" applyAlignment="1">
      <alignment horizontal="center" vertical="center" wrapText="1"/>
    </xf>
    <xf numFmtId="37" fontId="21" fillId="6" borderId="5" xfId="0" applyFont="1" applyFill="1" applyBorder="1" applyAlignment="1">
      <alignment horizontal="center" vertical="center" wrapText="1"/>
    </xf>
    <xf numFmtId="37" fontId="21" fillId="6" borderId="9" xfId="0" applyFont="1" applyFill="1" applyBorder="1" applyAlignment="1">
      <alignment horizontal="center" vertical="center"/>
    </xf>
    <xf numFmtId="37" fontId="21" fillId="6" borderId="3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21" fillId="6" borderId="9" xfId="0" quotePrefix="1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center"/>
    </xf>
    <xf numFmtId="37" fontId="0" fillId="0" borderId="9" xfId="0" applyFont="1" applyBorder="1" applyAlignment="1">
      <alignment horizontal="left" indent="1"/>
    </xf>
    <xf numFmtId="165" fontId="0" fillId="0" borderId="9" xfId="1" applyNumberFormat="1" applyFont="1" applyFill="1" applyBorder="1" applyAlignment="1">
      <alignment horizontal="left"/>
    </xf>
    <xf numFmtId="4" fontId="0" fillId="0" borderId="9" xfId="1" applyNumberFormat="1" applyFont="1" applyFill="1" applyBorder="1" applyAlignment="1"/>
    <xf numFmtId="37" fontId="0" fillId="3" borderId="5" xfId="0" applyFont="1" applyFill="1" applyBorder="1" applyAlignment="1">
      <alignment horizontal="left" indent="1"/>
    </xf>
    <xf numFmtId="165" fontId="0" fillId="3" borderId="5" xfId="1" applyNumberFormat="1" applyFont="1" applyFill="1" applyBorder="1" applyAlignment="1">
      <alignment horizontal="left"/>
    </xf>
    <xf numFmtId="4" fontId="0" fillId="3" borderId="5" xfId="1" applyNumberFormat="1" applyFont="1" applyFill="1" applyBorder="1" applyAlignment="1"/>
    <xf numFmtId="165" fontId="0" fillId="3" borderId="5" xfId="1" applyNumberFormat="1" applyFont="1" applyFill="1" applyBorder="1" applyAlignment="1">
      <alignment horizontal="right"/>
    </xf>
    <xf numFmtId="4" fontId="0" fillId="3" borderId="5" xfId="0" applyNumberFormat="1" applyFont="1" applyFill="1" applyBorder="1"/>
    <xf numFmtId="37" fontId="0" fillId="0" borderId="13" xfId="0" applyFont="1" applyBorder="1" applyAlignment="1">
      <alignment horizontal="left" indent="1"/>
    </xf>
    <xf numFmtId="165" fontId="0" fillId="0" borderId="10" xfId="1" applyNumberFormat="1" applyFont="1" applyFill="1" applyBorder="1" applyAlignment="1">
      <alignment horizontal="right"/>
    </xf>
    <xf numFmtId="4" fontId="0" fillId="0" borderId="22" xfId="1" applyNumberFormat="1" applyFont="1" applyFill="1" applyBorder="1" applyAlignment="1"/>
    <xf numFmtId="4" fontId="0" fillId="0" borderId="22" xfId="0" applyNumberFormat="1" applyFont="1" applyBorder="1"/>
    <xf numFmtId="37" fontId="0" fillId="0" borderId="0" xfId="0" applyFont="1"/>
    <xf numFmtId="37" fontId="0" fillId="0" borderId="0" xfId="0" applyFont="1" applyAlignment="1">
      <alignment horizontal="justify" vertical="top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A28" sqref="A28"/>
    </sheetView>
  </sheetViews>
  <sheetFormatPr baseColWidth="10" defaultRowHeight="12.75" x14ac:dyDescent="0.2"/>
  <cols>
    <col min="1" max="1" width="56" customWidth="1"/>
    <col min="2" max="2" width="14.28515625" customWidth="1"/>
    <col min="3" max="3" width="17" bestFit="1" customWidth="1"/>
    <col min="4" max="4" width="13.7109375" bestFit="1" customWidth="1"/>
  </cols>
  <sheetData>
    <row r="1" spans="1:5" ht="15.75" x14ac:dyDescent="0.25">
      <c r="A1" s="10" t="s">
        <v>331</v>
      </c>
      <c r="B1" s="9"/>
      <c r="C1" s="9"/>
      <c r="D1" s="9"/>
      <c r="E1" s="9"/>
    </row>
    <row r="2" spans="1:5" x14ac:dyDescent="0.2">
      <c r="A2" s="7" t="s">
        <v>136</v>
      </c>
      <c r="B2" s="11"/>
      <c r="C2" s="11"/>
      <c r="D2" s="11"/>
      <c r="E2" s="11"/>
    </row>
    <row r="3" spans="1:5" x14ac:dyDescent="0.2">
      <c r="A3" s="7" t="s">
        <v>341</v>
      </c>
      <c r="B3" s="11"/>
      <c r="C3" s="11"/>
      <c r="D3" s="11"/>
      <c r="E3" s="11"/>
    </row>
    <row r="4" spans="1:5" x14ac:dyDescent="0.2">
      <c r="A4" s="5" t="s">
        <v>4</v>
      </c>
      <c r="B4" s="11"/>
      <c r="C4" s="11"/>
      <c r="D4" s="11"/>
      <c r="E4" s="11"/>
    </row>
    <row r="5" spans="1:5" ht="12" customHeight="1" x14ac:dyDescent="0.2">
      <c r="A5" s="45" t="s">
        <v>139</v>
      </c>
      <c r="B5" s="45"/>
      <c r="C5" s="45" t="s">
        <v>399</v>
      </c>
      <c r="D5" s="46" t="s">
        <v>134</v>
      </c>
    </row>
    <row r="6" spans="1:5" hidden="1" x14ac:dyDescent="0.2">
      <c r="A6" s="27"/>
      <c r="B6" s="27"/>
      <c r="C6" s="27"/>
      <c r="D6" s="28"/>
    </row>
    <row r="7" spans="1:5" x14ac:dyDescent="0.2">
      <c r="A7" s="47" t="s">
        <v>137</v>
      </c>
      <c r="B7" s="48"/>
      <c r="C7" s="49">
        <f>SUM(B8:B9)</f>
        <v>7479922261.8400049</v>
      </c>
      <c r="D7" s="50">
        <f>C7/$C$13*100</f>
        <v>55.247357730898742</v>
      </c>
    </row>
    <row r="8" spans="1:5" x14ac:dyDescent="0.2">
      <c r="A8" s="51" t="s">
        <v>141</v>
      </c>
      <c r="B8" s="52">
        <f>+'PARTS. FED.MPIOS. 2024.'!C146</f>
        <v>7479361800.3200045</v>
      </c>
      <c r="C8" s="53"/>
      <c r="D8" s="54">
        <f>B8/$C$13*100</f>
        <v>55.24321811326557</v>
      </c>
    </row>
    <row r="9" spans="1:5" x14ac:dyDescent="0.2">
      <c r="A9" s="55" t="s">
        <v>140</v>
      </c>
      <c r="B9" s="56">
        <f>+'PARTS. FED.MPIOS. 2024.'!C147</f>
        <v>560461.52</v>
      </c>
      <c r="C9" s="57"/>
      <c r="D9" s="58">
        <f>B9/$C$13*100</f>
        <v>4.1396176331686026E-3</v>
      </c>
    </row>
    <row r="10" spans="1:5" x14ac:dyDescent="0.2">
      <c r="A10" s="59" t="s">
        <v>138</v>
      </c>
      <c r="B10" s="60"/>
      <c r="C10" s="61">
        <f>SUM(B11:B12)</f>
        <v>6059046060</v>
      </c>
      <c r="D10" s="62">
        <f>C10/$C$13*100</f>
        <v>44.752642269101266</v>
      </c>
    </row>
    <row r="11" spans="1:5" x14ac:dyDescent="0.2">
      <c r="A11" s="63" t="s">
        <v>288</v>
      </c>
      <c r="B11" s="64">
        <f>+'FAISM 2024.'!C143</f>
        <v>3084383356</v>
      </c>
      <c r="C11" s="65"/>
      <c r="D11" s="58">
        <f>B11/$C$13*100</f>
        <v>22.781524283682046</v>
      </c>
    </row>
    <row r="12" spans="1:5" x14ac:dyDescent="0.2">
      <c r="A12" s="66" t="s">
        <v>289</v>
      </c>
      <c r="B12" s="67">
        <f>+'FORTAMUN 2024.'!C146</f>
        <v>2974662704</v>
      </c>
      <c r="C12" s="68"/>
      <c r="D12" s="54">
        <f>B12/$C$13*100</f>
        <v>21.971117985419223</v>
      </c>
    </row>
    <row r="13" spans="1:5" ht="13.5" thickBot="1" x14ac:dyDescent="0.25">
      <c r="A13" s="70" t="s">
        <v>135</v>
      </c>
      <c r="B13" s="69"/>
      <c r="C13" s="71">
        <f>SUM(C7:C10)</f>
        <v>13538968321.840004</v>
      </c>
      <c r="D13" s="72">
        <f>SUM(D8:D10)</f>
        <v>100</v>
      </c>
    </row>
    <row r="14" spans="1:5" ht="13.5" thickTop="1" x14ac:dyDescent="0.2"/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68"/>
  <sheetViews>
    <sheetView showGridLines="0" zoomScale="150" zoomScaleNormal="150" workbookViewId="0">
      <selection activeCell="B13" sqref="B13"/>
    </sheetView>
  </sheetViews>
  <sheetFormatPr baseColWidth="10" defaultColWidth="8.42578125" defaultRowHeight="12.75" x14ac:dyDescent="0.2"/>
  <cols>
    <col min="1" max="1" width="23.28515625" style="4" customWidth="1"/>
    <col min="2" max="2" width="17.42578125" customWidth="1"/>
    <col min="3" max="3" width="19" customWidth="1"/>
    <col min="4" max="4" width="21" style="14" customWidth="1"/>
    <col min="5" max="5" width="14.5703125" style="14" customWidth="1"/>
    <col min="6" max="6" width="15.85546875" customWidth="1"/>
    <col min="7" max="7" width="19.42578125" customWidth="1"/>
    <col min="8" max="8" width="15.7109375" customWidth="1"/>
  </cols>
  <sheetData>
    <row r="1" spans="1:7" ht="12" customHeight="1" x14ac:dyDescent="0.2">
      <c r="A1" s="8"/>
      <c r="B1" s="9"/>
      <c r="C1" s="9"/>
      <c r="D1" s="9"/>
      <c r="E1" s="9"/>
    </row>
    <row r="2" spans="1:7" ht="13.5" customHeight="1" x14ac:dyDescent="0.25">
      <c r="A2" s="10" t="s">
        <v>331</v>
      </c>
      <c r="B2" s="9"/>
      <c r="C2" s="9"/>
      <c r="D2" s="9"/>
      <c r="E2" s="9"/>
    </row>
    <row r="3" spans="1:7" s="2" customFormat="1" ht="16.5" customHeight="1" x14ac:dyDescent="0.2">
      <c r="A3" s="30" t="s">
        <v>3</v>
      </c>
      <c r="B3" s="11"/>
      <c r="C3" s="11"/>
      <c r="D3" s="11"/>
      <c r="E3" s="11"/>
    </row>
    <row r="4" spans="1:7" ht="16.149999999999999" customHeight="1" x14ac:dyDescent="0.2">
      <c r="A4" s="30" t="s">
        <v>341</v>
      </c>
      <c r="B4" s="11"/>
      <c r="C4" s="11"/>
      <c r="D4" s="11"/>
      <c r="E4" s="11"/>
    </row>
    <row r="5" spans="1:7" x14ac:dyDescent="0.2">
      <c r="A5" s="126" t="s">
        <v>143</v>
      </c>
      <c r="B5" s="126"/>
      <c r="C5" s="126"/>
      <c r="D5" s="126"/>
      <c r="E5" s="126"/>
    </row>
    <row r="6" spans="1:7" ht="6" customHeight="1" x14ac:dyDescent="0.2">
      <c r="A6" s="6"/>
      <c r="B6" s="12"/>
      <c r="C6" s="12"/>
      <c r="D6" s="12"/>
      <c r="E6" s="12"/>
    </row>
    <row r="7" spans="1:7" ht="39.75" customHeight="1" x14ac:dyDescent="0.2">
      <c r="A7" s="127" t="s">
        <v>5</v>
      </c>
      <c r="B7" s="73" t="s">
        <v>342</v>
      </c>
      <c r="C7" s="75"/>
      <c r="D7" s="73" t="s">
        <v>129</v>
      </c>
      <c r="E7" s="75"/>
      <c r="F7" s="19"/>
      <c r="G7" s="20"/>
    </row>
    <row r="8" spans="1:7" ht="16.5" customHeight="1" x14ac:dyDescent="0.2">
      <c r="A8" s="128"/>
      <c r="B8" s="74" t="s">
        <v>6</v>
      </c>
      <c r="C8" s="74" t="s">
        <v>7</v>
      </c>
      <c r="D8" s="74" t="s">
        <v>0</v>
      </c>
      <c r="E8" s="74" t="s">
        <v>1</v>
      </c>
      <c r="F8" s="19"/>
      <c r="G8" s="20"/>
    </row>
    <row r="9" spans="1:7" ht="12" hidden="1" customHeight="1" x14ac:dyDescent="0.2">
      <c r="A9" s="5"/>
      <c r="B9" s="5"/>
      <c r="C9" s="5"/>
      <c r="D9" s="5"/>
      <c r="E9" s="5"/>
      <c r="F9" s="13"/>
      <c r="G9" s="13"/>
    </row>
    <row r="10" spans="1:7" ht="17.25" customHeight="1" x14ac:dyDescent="0.2">
      <c r="A10" s="76" t="s">
        <v>8</v>
      </c>
      <c r="B10" s="77">
        <v>27196710.130012732</v>
      </c>
      <c r="C10" s="77">
        <v>27111419.179999992</v>
      </c>
      <c r="D10" s="77">
        <f>C10-B10</f>
        <v>-85290.950012739748</v>
      </c>
      <c r="E10" s="78">
        <f t="shared" ref="E10:E47" si="0">D10/B10*100</f>
        <v>-0.31360760034949059</v>
      </c>
      <c r="F10" s="3"/>
      <c r="G10" s="3"/>
    </row>
    <row r="11" spans="1:7" ht="15" customHeight="1" x14ac:dyDescent="0.2">
      <c r="A11" s="35" t="s">
        <v>9</v>
      </c>
      <c r="B11" s="36">
        <v>55324561.130312562</v>
      </c>
      <c r="C11" s="36">
        <v>56937982.270000003</v>
      </c>
      <c r="D11" s="36">
        <f>C11-B11</f>
        <v>1613421.1396874413</v>
      </c>
      <c r="E11" s="38">
        <f t="shared" si="0"/>
        <v>2.9162836662854992</v>
      </c>
      <c r="F11" s="3"/>
      <c r="G11" s="3"/>
    </row>
    <row r="12" spans="1:7" ht="17.25" customHeight="1" x14ac:dyDescent="0.2">
      <c r="A12" s="76" t="s">
        <v>10</v>
      </c>
      <c r="B12" s="77">
        <v>43276019.027982891</v>
      </c>
      <c r="C12" s="77">
        <v>42742205.720000006</v>
      </c>
      <c r="D12" s="77">
        <f t="shared" ref="D12:D47" si="1">C12-B12</f>
        <v>-533813.30798288435</v>
      </c>
      <c r="E12" s="78">
        <f t="shared" si="0"/>
        <v>-1.2335083493648364</v>
      </c>
      <c r="F12" s="3"/>
      <c r="G12" s="3"/>
    </row>
    <row r="13" spans="1:7" ht="15" customHeight="1" x14ac:dyDescent="0.2">
      <c r="A13" s="35" t="s">
        <v>11</v>
      </c>
      <c r="B13" s="36">
        <v>29061551.535004355</v>
      </c>
      <c r="C13" s="36">
        <v>29103503.559999999</v>
      </c>
      <c r="D13" s="36">
        <f t="shared" si="1"/>
        <v>41952.024995643646</v>
      </c>
      <c r="E13" s="38">
        <f t="shared" si="0"/>
        <v>0.14435576485003851</v>
      </c>
      <c r="F13" s="3"/>
      <c r="G13" s="3"/>
    </row>
    <row r="14" spans="1:7" ht="17.25" customHeight="1" x14ac:dyDescent="0.2">
      <c r="A14" s="76" t="s">
        <v>12</v>
      </c>
      <c r="B14" s="77">
        <v>26640826.320983041</v>
      </c>
      <c r="C14" s="77">
        <v>26843651.599999994</v>
      </c>
      <c r="D14" s="77">
        <f t="shared" si="1"/>
        <v>202825.27901695296</v>
      </c>
      <c r="E14" s="78">
        <f t="shared" si="0"/>
        <v>0.76133253741158269</v>
      </c>
      <c r="F14" s="3"/>
      <c r="G14" s="3"/>
    </row>
    <row r="15" spans="1:7" ht="15" customHeight="1" x14ac:dyDescent="0.2">
      <c r="A15" s="35" t="s">
        <v>13</v>
      </c>
      <c r="B15" s="36">
        <v>166940070.51322174</v>
      </c>
      <c r="C15" s="36">
        <v>168050868.34999999</v>
      </c>
      <c r="D15" s="36">
        <f t="shared" si="1"/>
        <v>1110797.8367782533</v>
      </c>
      <c r="E15" s="38">
        <f t="shared" si="0"/>
        <v>0.66538718557105059</v>
      </c>
      <c r="F15" s="3"/>
      <c r="G15" s="3"/>
    </row>
    <row r="16" spans="1:7" ht="17.25" customHeight="1" x14ac:dyDescent="0.2">
      <c r="A16" s="76" t="s">
        <v>14</v>
      </c>
      <c r="B16" s="77">
        <v>17515953.845761534</v>
      </c>
      <c r="C16" s="77">
        <v>16913014.469999999</v>
      </c>
      <c r="D16" s="77">
        <f>C16-B16</f>
        <v>-602939.37576153502</v>
      </c>
      <c r="E16" s="78">
        <f t="shared" si="0"/>
        <v>-3.4422297584863344</v>
      </c>
      <c r="F16" s="3"/>
      <c r="G16" s="3"/>
    </row>
    <row r="17" spans="1:7" ht="15" customHeight="1" x14ac:dyDescent="0.2">
      <c r="A17" s="35" t="s">
        <v>15</v>
      </c>
      <c r="B17" s="36">
        <v>93005504.478409916</v>
      </c>
      <c r="C17" s="36">
        <v>93579464.940000013</v>
      </c>
      <c r="D17" s="36">
        <f t="shared" si="1"/>
        <v>573960.46159009635</v>
      </c>
      <c r="E17" s="38">
        <f t="shared" si="0"/>
        <v>0.61712526028320647</v>
      </c>
      <c r="F17" s="3"/>
      <c r="G17" s="3"/>
    </row>
    <row r="18" spans="1:7" ht="17.25" customHeight="1" x14ac:dyDescent="0.2">
      <c r="A18" s="76" t="s">
        <v>16</v>
      </c>
      <c r="B18" s="77">
        <v>64290785.968950421</v>
      </c>
      <c r="C18" s="77">
        <v>66222055.420000009</v>
      </c>
      <c r="D18" s="77">
        <f t="shared" si="1"/>
        <v>1931269.4510495886</v>
      </c>
      <c r="E18" s="78">
        <f t="shared" si="0"/>
        <v>3.0039599328935029</v>
      </c>
      <c r="F18" s="3"/>
      <c r="G18" s="3"/>
    </row>
    <row r="19" spans="1:7" ht="15" customHeight="1" x14ac:dyDescent="0.2">
      <c r="A19" s="35" t="s">
        <v>17</v>
      </c>
      <c r="B19" s="36">
        <v>98380613.45996733</v>
      </c>
      <c r="C19" s="36">
        <v>99654433.770000026</v>
      </c>
      <c r="D19" s="36">
        <f t="shared" si="1"/>
        <v>1273820.3100326955</v>
      </c>
      <c r="E19" s="38">
        <f t="shared" si="0"/>
        <v>1.2947879315176598</v>
      </c>
      <c r="F19" s="3"/>
      <c r="G19" s="3"/>
    </row>
    <row r="20" spans="1:7" ht="17.25" customHeight="1" x14ac:dyDescent="0.2">
      <c r="A20" s="76" t="s">
        <v>18</v>
      </c>
      <c r="B20" s="77">
        <v>28932942.344323732</v>
      </c>
      <c r="C20" s="77">
        <v>28853243.400000002</v>
      </c>
      <c r="D20" s="77">
        <f t="shared" si="1"/>
        <v>-79698.944323729724</v>
      </c>
      <c r="E20" s="78">
        <f t="shared" si="0"/>
        <v>-0.2754609032681587</v>
      </c>
      <c r="F20" s="3"/>
      <c r="G20" s="3"/>
    </row>
    <row r="21" spans="1:7" ht="15" customHeight="1" x14ac:dyDescent="0.2">
      <c r="A21" s="35" t="s">
        <v>19</v>
      </c>
      <c r="B21" s="36">
        <v>69967611.810418472</v>
      </c>
      <c r="C21" s="36">
        <v>70841679.969999984</v>
      </c>
      <c r="D21" s="36">
        <f t="shared" si="1"/>
        <v>874068.15958151221</v>
      </c>
      <c r="E21" s="38">
        <f t="shared" si="0"/>
        <v>1.2492468114387745</v>
      </c>
      <c r="F21" s="3"/>
      <c r="G21" s="3"/>
    </row>
    <row r="22" spans="1:7" ht="17.25" customHeight="1" x14ac:dyDescent="0.2">
      <c r="A22" s="76" t="s">
        <v>20</v>
      </c>
      <c r="B22" s="77">
        <v>38980784.049267314</v>
      </c>
      <c r="C22" s="77">
        <v>39081072</v>
      </c>
      <c r="D22" s="77">
        <f t="shared" si="1"/>
        <v>100287.95073268563</v>
      </c>
      <c r="E22" s="78">
        <f t="shared" si="0"/>
        <v>0.25727535548267311</v>
      </c>
      <c r="F22" s="3"/>
      <c r="G22" s="3"/>
    </row>
    <row r="23" spans="1:7" ht="15" customHeight="1" x14ac:dyDescent="0.2">
      <c r="A23" s="35" t="s">
        <v>21</v>
      </c>
      <c r="B23" s="36">
        <v>37166314.702877827</v>
      </c>
      <c r="C23" s="36">
        <v>37426077.719999984</v>
      </c>
      <c r="D23" s="36">
        <f t="shared" si="1"/>
        <v>259763.01712215692</v>
      </c>
      <c r="E23" s="38">
        <f t="shared" si="0"/>
        <v>0.69892056610617681</v>
      </c>
      <c r="F23" s="3"/>
      <c r="G23" s="3"/>
    </row>
    <row r="24" spans="1:7" ht="17.25" customHeight="1" x14ac:dyDescent="0.2">
      <c r="A24" s="76" t="s">
        <v>22</v>
      </c>
      <c r="B24" s="77">
        <v>91893220.551498219</v>
      </c>
      <c r="C24" s="77">
        <v>92284415.040000007</v>
      </c>
      <c r="D24" s="77">
        <f t="shared" si="1"/>
        <v>391194.48850178719</v>
      </c>
      <c r="E24" s="78">
        <f t="shared" si="0"/>
        <v>0.42570549400056823</v>
      </c>
      <c r="F24" s="3"/>
      <c r="G24" s="3"/>
    </row>
    <row r="25" spans="1:7" ht="15" customHeight="1" x14ac:dyDescent="0.2">
      <c r="A25" s="35" t="s">
        <v>23</v>
      </c>
      <c r="B25" s="36">
        <v>38202514.04006622</v>
      </c>
      <c r="C25" s="36">
        <v>38371205.740000002</v>
      </c>
      <c r="D25" s="36">
        <f t="shared" si="1"/>
        <v>168691.69993378222</v>
      </c>
      <c r="E25" s="38">
        <f t="shared" si="0"/>
        <v>0.44157224772396109</v>
      </c>
      <c r="F25" s="3"/>
      <c r="G25" s="3"/>
    </row>
    <row r="26" spans="1:7" ht="17.25" customHeight="1" x14ac:dyDescent="0.2">
      <c r="A26" s="76" t="s">
        <v>24</v>
      </c>
      <c r="B26" s="77">
        <v>54851609.005049236</v>
      </c>
      <c r="C26" s="77">
        <v>54367666.529999994</v>
      </c>
      <c r="D26" s="77">
        <f t="shared" si="1"/>
        <v>-483942.47504924238</v>
      </c>
      <c r="E26" s="78">
        <f t="shared" si="0"/>
        <v>-0.88227580526342297</v>
      </c>
      <c r="F26" s="3"/>
      <c r="G26" s="3"/>
    </row>
    <row r="27" spans="1:7" ht="15" customHeight="1" x14ac:dyDescent="0.2">
      <c r="A27" s="35" t="s">
        <v>25</v>
      </c>
      <c r="B27" s="36">
        <v>23007913.809664804</v>
      </c>
      <c r="C27" s="36">
        <v>22490525.710000001</v>
      </c>
      <c r="D27" s="36">
        <f t="shared" si="1"/>
        <v>-517388.09966480359</v>
      </c>
      <c r="E27" s="38">
        <f t="shared" si="0"/>
        <v>-2.2487397334019366</v>
      </c>
      <c r="F27" s="3"/>
      <c r="G27" s="3"/>
    </row>
    <row r="28" spans="1:7" ht="17.25" customHeight="1" x14ac:dyDescent="0.2">
      <c r="A28" s="76" t="s">
        <v>26</v>
      </c>
      <c r="B28" s="77">
        <v>40998081.574366704</v>
      </c>
      <c r="C28" s="77">
        <v>42007479.090000004</v>
      </c>
      <c r="D28" s="77">
        <f t="shared" si="1"/>
        <v>1009397.5156332999</v>
      </c>
      <c r="E28" s="78">
        <f t="shared" si="0"/>
        <v>2.4620603620253472</v>
      </c>
      <c r="F28" s="3"/>
      <c r="G28" s="3"/>
    </row>
    <row r="29" spans="1:7" ht="15" customHeight="1" x14ac:dyDescent="0.2">
      <c r="A29" s="35" t="s">
        <v>27</v>
      </c>
      <c r="B29" s="36">
        <v>46559931.453940392</v>
      </c>
      <c r="C29" s="36">
        <v>46881392.079999991</v>
      </c>
      <c r="D29" s="36">
        <f t="shared" si="1"/>
        <v>321460.62605959922</v>
      </c>
      <c r="E29" s="38">
        <f t="shared" si="0"/>
        <v>0.6904233232765935</v>
      </c>
      <c r="F29" s="3"/>
      <c r="G29" s="3"/>
    </row>
    <row r="30" spans="1:7" ht="17.25" customHeight="1" x14ac:dyDescent="0.2">
      <c r="A30" s="76" t="s">
        <v>28</v>
      </c>
      <c r="B30" s="77">
        <v>27613365.961363208</v>
      </c>
      <c r="C30" s="77">
        <v>27878687.399999995</v>
      </c>
      <c r="D30" s="77">
        <f t="shared" si="1"/>
        <v>265321.43863678724</v>
      </c>
      <c r="E30" s="78">
        <f t="shared" si="0"/>
        <v>0.96084424842674609</v>
      </c>
      <c r="F30" s="3"/>
      <c r="G30" s="3"/>
    </row>
    <row r="31" spans="1:7" ht="15" customHeight="1" x14ac:dyDescent="0.2">
      <c r="A31" s="35" t="s">
        <v>29</v>
      </c>
      <c r="B31" s="36">
        <v>44893819.084874876</v>
      </c>
      <c r="C31" s="36">
        <v>44555006.780000001</v>
      </c>
      <c r="D31" s="36">
        <f t="shared" si="1"/>
        <v>-338812.30487487465</v>
      </c>
      <c r="E31" s="38">
        <f t="shared" si="0"/>
        <v>-0.75469699789703015</v>
      </c>
      <c r="F31" s="3"/>
      <c r="G31" s="3"/>
    </row>
    <row r="32" spans="1:7" ht="17.25" customHeight="1" x14ac:dyDescent="0.2">
      <c r="A32" s="76" t="s">
        <v>30</v>
      </c>
      <c r="B32" s="77">
        <v>25814651.304813482</v>
      </c>
      <c r="C32" s="77">
        <v>26095113.09</v>
      </c>
      <c r="D32" s="77">
        <f t="shared" si="1"/>
        <v>280461.78518651798</v>
      </c>
      <c r="E32" s="78">
        <f t="shared" si="0"/>
        <v>1.0864442129195917</v>
      </c>
      <c r="F32" s="3"/>
      <c r="G32" s="3"/>
    </row>
    <row r="33" spans="1:7" ht="15" customHeight="1" x14ac:dyDescent="0.2">
      <c r="A33" s="35" t="s">
        <v>31</v>
      </c>
      <c r="B33" s="36">
        <v>34499494.986177891</v>
      </c>
      <c r="C33" s="36">
        <v>33813149.039999999</v>
      </c>
      <c r="D33" s="36">
        <f t="shared" si="1"/>
        <v>-686345.94617789239</v>
      </c>
      <c r="E33" s="38">
        <f t="shared" si="0"/>
        <v>-1.9894376611972859</v>
      </c>
      <c r="F33" s="3"/>
      <c r="G33" s="3"/>
    </row>
    <row r="34" spans="1:7" ht="17.25" customHeight="1" x14ac:dyDescent="0.2">
      <c r="A34" s="76" t="s">
        <v>32</v>
      </c>
      <c r="B34" s="77">
        <v>56984596.702646457</v>
      </c>
      <c r="C34" s="77">
        <v>56941787.319999993</v>
      </c>
      <c r="D34" s="77">
        <f t="shared" si="1"/>
        <v>-42809.382646463811</v>
      </c>
      <c r="E34" s="78">
        <f t="shared" si="0"/>
        <v>-7.5124481217001715E-2</v>
      </c>
      <c r="F34" s="3"/>
      <c r="G34" s="3"/>
    </row>
    <row r="35" spans="1:7" ht="15" customHeight="1" x14ac:dyDescent="0.2">
      <c r="A35" s="35" t="s">
        <v>33</v>
      </c>
      <c r="B35" s="36">
        <v>35057097.828100108</v>
      </c>
      <c r="C35" s="36">
        <v>34898252.920000002</v>
      </c>
      <c r="D35" s="36">
        <f t="shared" si="1"/>
        <v>-158844.90810010582</v>
      </c>
      <c r="E35" s="38">
        <f t="shared" si="0"/>
        <v>-0.45310341682871219</v>
      </c>
      <c r="F35" s="3"/>
      <c r="G35" s="3"/>
    </row>
    <row r="36" spans="1:7" ht="17.25" customHeight="1" x14ac:dyDescent="0.2">
      <c r="A36" s="76" t="s">
        <v>34</v>
      </c>
      <c r="B36" s="77">
        <v>15926785.122377222</v>
      </c>
      <c r="C36" s="77">
        <v>15809722.619999997</v>
      </c>
      <c r="D36" s="77">
        <f t="shared" si="1"/>
        <v>-117062.50237722509</v>
      </c>
      <c r="E36" s="78">
        <f t="shared" si="0"/>
        <v>-0.73500396644864385</v>
      </c>
      <c r="F36" s="3"/>
      <c r="G36" s="3"/>
    </row>
    <row r="37" spans="1:7" ht="15" customHeight="1" x14ac:dyDescent="0.2">
      <c r="A37" s="35" t="s">
        <v>35</v>
      </c>
      <c r="B37" s="36">
        <v>16993512.999005292</v>
      </c>
      <c r="C37" s="36">
        <v>16702198.569999997</v>
      </c>
      <c r="D37" s="36">
        <f t="shared" si="1"/>
        <v>-291314.42900529504</v>
      </c>
      <c r="E37" s="38">
        <f t="shared" si="0"/>
        <v>-1.7142684330329288</v>
      </c>
      <c r="F37" s="3"/>
      <c r="G37" s="3"/>
    </row>
    <row r="38" spans="1:7" ht="17.25" customHeight="1" x14ac:dyDescent="0.2">
      <c r="A38" s="76" t="s">
        <v>36</v>
      </c>
      <c r="B38" s="77">
        <v>37673955.218106642</v>
      </c>
      <c r="C38" s="77">
        <v>37975967.530000001</v>
      </c>
      <c r="D38" s="77">
        <f t="shared" si="1"/>
        <v>302012.31189335883</v>
      </c>
      <c r="E38" s="78">
        <f t="shared" si="0"/>
        <v>0.80164747806518444</v>
      </c>
      <c r="F38" s="3"/>
      <c r="G38" s="3"/>
    </row>
    <row r="39" spans="1:7" ht="15" customHeight="1" x14ac:dyDescent="0.2">
      <c r="A39" s="35" t="s">
        <v>37</v>
      </c>
      <c r="B39" s="36">
        <v>26594006.76766517</v>
      </c>
      <c r="C39" s="36">
        <v>26860217.830000002</v>
      </c>
      <c r="D39" s="36">
        <f t="shared" si="1"/>
        <v>266211.0623348318</v>
      </c>
      <c r="E39" s="38">
        <f t="shared" si="0"/>
        <v>1.001019006502283</v>
      </c>
      <c r="F39" s="3"/>
      <c r="G39" s="3"/>
    </row>
    <row r="40" spans="1:7" ht="17.25" customHeight="1" x14ac:dyDescent="0.2">
      <c r="A40" s="76" t="s">
        <v>38</v>
      </c>
      <c r="B40" s="77">
        <v>36324254.991966993</v>
      </c>
      <c r="C40" s="77">
        <v>36313474.93</v>
      </c>
      <c r="D40" s="77">
        <f t="shared" si="1"/>
        <v>-10780.061966992915</v>
      </c>
      <c r="E40" s="78">
        <f t="shared" si="0"/>
        <v>-2.9677310572169741E-2</v>
      </c>
      <c r="F40" s="3"/>
      <c r="G40" s="3"/>
    </row>
    <row r="41" spans="1:7" ht="15" customHeight="1" x14ac:dyDescent="0.2">
      <c r="A41" s="35" t="s">
        <v>39</v>
      </c>
      <c r="B41" s="36">
        <v>29363899.886745855</v>
      </c>
      <c r="C41" s="36">
        <v>29000310.870000001</v>
      </c>
      <c r="D41" s="36">
        <f t="shared" si="1"/>
        <v>-363589.01674585417</v>
      </c>
      <c r="E41" s="38">
        <f t="shared" si="0"/>
        <v>-1.2382177372494358</v>
      </c>
      <c r="F41" s="3"/>
      <c r="G41" s="3"/>
    </row>
    <row r="42" spans="1:7" ht="17.25" customHeight="1" x14ac:dyDescent="0.2">
      <c r="A42" s="76" t="s">
        <v>40</v>
      </c>
      <c r="B42" s="77">
        <v>39362662.688064054</v>
      </c>
      <c r="C42" s="77">
        <v>37244973.889999993</v>
      </c>
      <c r="D42" s="77">
        <f t="shared" si="1"/>
        <v>-2117688.7980640605</v>
      </c>
      <c r="E42" s="78">
        <f t="shared" si="0"/>
        <v>-5.3799429546878894</v>
      </c>
      <c r="F42" s="3"/>
      <c r="G42" s="3"/>
    </row>
    <row r="43" spans="1:7" ht="15" customHeight="1" x14ac:dyDescent="0.2">
      <c r="A43" s="35" t="s">
        <v>41</v>
      </c>
      <c r="B43" s="36">
        <v>167133774.10376841</v>
      </c>
      <c r="C43" s="36">
        <v>165297085.92999998</v>
      </c>
      <c r="D43" s="36">
        <f t="shared" si="1"/>
        <v>-1836688.1737684309</v>
      </c>
      <c r="E43" s="38">
        <f t="shared" si="0"/>
        <v>-1.0989329856382501</v>
      </c>
      <c r="F43" s="3"/>
      <c r="G43" s="3"/>
    </row>
    <row r="44" spans="1:7" ht="17.25" customHeight="1" x14ac:dyDescent="0.2">
      <c r="A44" s="76" t="s">
        <v>42</v>
      </c>
      <c r="B44" s="77">
        <v>71300754.970021755</v>
      </c>
      <c r="C44" s="77">
        <v>71117415.489999995</v>
      </c>
      <c r="D44" s="77">
        <f t="shared" si="1"/>
        <v>-183339.48002175987</v>
      </c>
      <c r="E44" s="78">
        <f t="shared" si="0"/>
        <v>-0.25713539793350648</v>
      </c>
      <c r="F44" s="3"/>
      <c r="G44" s="3"/>
    </row>
    <row r="45" spans="1:7" ht="15" customHeight="1" x14ac:dyDescent="0.2">
      <c r="A45" s="35" t="s">
        <v>43</v>
      </c>
      <c r="B45" s="36">
        <v>26656626.09823259</v>
      </c>
      <c r="C45" s="36">
        <v>27338804.879999995</v>
      </c>
      <c r="D45" s="36">
        <f t="shared" si="1"/>
        <v>682178.78176740557</v>
      </c>
      <c r="E45" s="38">
        <f t="shared" si="0"/>
        <v>2.5591340001300313</v>
      </c>
      <c r="F45" s="3"/>
      <c r="G45" s="3"/>
    </row>
    <row r="46" spans="1:7" ht="17.25" customHeight="1" x14ac:dyDescent="0.2">
      <c r="A46" s="76" t="s">
        <v>44</v>
      </c>
      <c r="B46" s="77">
        <v>20936162.263889909</v>
      </c>
      <c r="C46" s="77">
        <v>21341639.790000003</v>
      </c>
      <c r="D46" s="77">
        <f t="shared" si="1"/>
        <v>405477.52611009404</v>
      </c>
      <c r="E46" s="78">
        <f t="shared" si="0"/>
        <v>1.9367328214180402</v>
      </c>
      <c r="F46" s="3"/>
      <c r="G46" s="3"/>
    </row>
    <row r="47" spans="1:7" ht="15" customHeight="1" x14ac:dyDescent="0.2">
      <c r="A47" s="35" t="s">
        <v>45</v>
      </c>
      <c r="B47" s="36">
        <v>97319186.422908276</v>
      </c>
      <c r="C47" s="36">
        <v>97691392.689999983</v>
      </c>
      <c r="D47" s="36">
        <f t="shared" si="1"/>
        <v>372206.2670917064</v>
      </c>
      <c r="E47" s="38">
        <f t="shared" si="0"/>
        <v>0.38245928760055026</v>
      </c>
      <c r="F47" s="3"/>
      <c r="G47" s="3"/>
    </row>
    <row r="48" spans="1:7" ht="17.25" customHeight="1" x14ac:dyDescent="0.2">
      <c r="A48" s="117"/>
      <c r="B48" s="118"/>
      <c r="C48" s="118"/>
      <c r="D48" s="118"/>
      <c r="E48" s="119"/>
      <c r="F48" s="3"/>
      <c r="G48" s="3"/>
    </row>
    <row r="51" spans="1:7" ht="18.600000000000001" customHeight="1" x14ac:dyDescent="0.2">
      <c r="A51" s="32" t="s">
        <v>331</v>
      </c>
      <c r="B51" s="9"/>
      <c r="C51" s="9"/>
      <c r="D51" s="9"/>
      <c r="E51" s="9"/>
    </row>
    <row r="52" spans="1:7" s="2" customFormat="1" ht="16.5" customHeight="1" x14ac:dyDescent="0.2">
      <c r="A52" s="30" t="s">
        <v>3</v>
      </c>
      <c r="B52" s="11"/>
      <c r="C52" s="11"/>
      <c r="D52" s="11"/>
      <c r="E52" s="11"/>
    </row>
    <row r="53" spans="1:7" ht="15" customHeight="1" x14ac:dyDescent="0.2">
      <c r="A53" s="30" t="str">
        <f>+A4</f>
        <v>POR EL  PERÍODO  DEL 1o. DE ENERO AL 30 DE SEPTIEMBRE DEL AÑO 2024.</v>
      </c>
      <c r="B53" s="11"/>
      <c r="C53" s="11"/>
      <c r="D53" s="11"/>
      <c r="E53" s="11"/>
    </row>
    <row r="54" spans="1:7" ht="10.5" customHeight="1" x14ac:dyDescent="0.2">
      <c r="A54" s="126" t="s">
        <v>143</v>
      </c>
      <c r="B54" s="126"/>
      <c r="C54" s="126"/>
      <c r="D54" s="126"/>
      <c r="E54" s="126"/>
    </row>
    <row r="55" spans="1:7" ht="5.25" customHeight="1" x14ac:dyDescent="0.2">
      <c r="A55" s="6"/>
      <c r="B55" s="12"/>
      <c r="C55" s="12"/>
      <c r="D55" s="12"/>
      <c r="E55" s="12"/>
    </row>
    <row r="56" spans="1:7" ht="39.75" customHeight="1" x14ac:dyDescent="0.2">
      <c r="A56" s="127" t="s">
        <v>5</v>
      </c>
      <c r="B56" s="73" t="str">
        <f>+B7</f>
        <v>PARTICIPACIONES  AL TERCER TRIMESTRE DEL AÑO 2024.</v>
      </c>
      <c r="C56" s="75"/>
      <c r="D56" s="73" t="s">
        <v>129</v>
      </c>
      <c r="E56" s="75"/>
      <c r="F56" s="19"/>
    </row>
    <row r="57" spans="1:7" ht="15.75" customHeight="1" x14ac:dyDescent="0.2">
      <c r="A57" s="128"/>
      <c r="B57" s="74" t="s">
        <v>6</v>
      </c>
      <c r="C57" s="74" t="s">
        <v>7</v>
      </c>
      <c r="D57" s="74" t="s">
        <v>0</v>
      </c>
      <c r="E57" s="74" t="s">
        <v>1</v>
      </c>
      <c r="F57" s="19"/>
    </row>
    <row r="58" spans="1:7" hidden="1" x14ac:dyDescent="0.2">
      <c r="A58" s="5"/>
      <c r="B58" s="5"/>
      <c r="C58" s="5"/>
      <c r="D58" s="5"/>
      <c r="E58" s="5"/>
    </row>
    <row r="59" spans="1:7" ht="17.25" customHeight="1" x14ac:dyDescent="0.2">
      <c r="A59" s="76" t="s">
        <v>46</v>
      </c>
      <c r="B59" s="77">
        <v>21832225.423558053</v>
      </c>
      <c r="C59" s="77">
        <v>24318715.010000002</v>
      </c>
      <c r="D59" s="77">
        <f t="shared" ref="D59:D65" si="2">C59-B59</f>
        <v>2486489.586441949</v>
      </c>
      <c r="E59" s="78">
        <f t="shared" ref="E59:E65" si="3">D59/B59*100</f>
        <v>11.389079849637792</v>
      </c>
      <c r="F59" s="3"/>
      <c r="G59" s="3"/>
    </row>
    <row r="60" spans="1:7" ht="15" customHeight="1" x14ac:dyDescent="0.2">
      <c r="A60" s="35" t="s">
        <v>47</v>
      </c>
      <c r="B60" s="36">
        <v>35893278.471297905</v>
      </c>
      <c r="C60" s="36">
        <v>36486531.789999992</v>
      </c>
      <c r="D60" s="36">
        <f t="shared" si="2"/>
        <v>593253.31870208681</v>
      </c>
      <c r="E60" s="38">
        <f t="shared" si="3"/>
        <v>1.6528256653302997</v>
      </c>
      <c r="F60" s="3"/>
      <c r="G60" s="3"/>
    </row>
    <row r="61" spans="1:7" ht="17.25" customHeight="1" x14ac:dyDescent="0.2">
      <c r="A61" s="76" t="s">
        <v>48</v>
      </c>
      <c r="B61" s="77">
        <v>32917712.983068511</v>
      </c>
      <c r="C61" s="77">
        <v>32943727.690000001</v>
      </c>
      <c r="D61" s="77">
        <f t="shared" si="2"/>
        <v>26014.706931490451</v>
      </c>
      <c r="E61" s="78">
        <f t="shared" si="3"/>
        <v>7.9029508960331854E-2</v>
      </c>
      <c r="F61" s="3"/>
      <c r="G61" s="3"/>
    </row>
    <row r="62" spans="1:7" ht="15" customHeight="1" x14ac:dyDescent="0.2">
      <c r="A62" s="35" t="s">
        <v>49</v>
      </c>
      <c r="B62" s="36">
        <v>30578047.874651641</v>
      </c>
      <c r="C62" s="36">
        <v>30474945.649999991</v>
      </c>
      <c r="D62" s="36">
        <f t="shared" si="2"/>
        <v>-103102.22465164959</v>
      </c>
      <c r="E62" s="38">
        <f t="shared" si="3"/>
        <v>-0.33717726217937705</v>
      </c>
      <c r="F62" s="3"/>
      <c r="G62" s="3"/>
    </row>
    <row r="63" spans="1:7" ht="17.25" customHeight="1" x14ac:dyDescent="0.2">
      <c r="A63" s="76" t="s">
        <v>50</v>
      </c>
      <c r="B63" s="77">
        <v>113140553.32943663</v>
      </c>
      <c r="C63" s="77">
        <v>119214688.34</v>
      </c>
      <c r="D63" s="77">
        <f t="shared" si="2"/>
        <v>6074135.0105633736</v>
      </c>
      <c r="E63" s="78">
        <f t="shared" si="3"/>
        <v>5.3686629876000618</v>
      </c>
      <c r="F63" s="3"/>
      <c r="G63" s="3"/>
    </row>
    <row r="64" spans="1:7" ht="15" customHeight="1" x14ac:dyDescent="0.2">
      <c r="A64" s="35" t="s">
        <v>51</v>
      </c>
      <c r="B64" s="36">
        <v>27555204.543316305</v>
      </c>
      <c r="C64" s="36">
        <v>27761812.32</v>
      </c>
      <c r="D64" s="36">
        <f t="shared" si="2"/>
        <v>206607.77668369561</v>
      </c>
      <c r="E64" s="38">
        <f t="shared" si="3"/>
        <v>0.74979583751197265</v>
      </c>
      <c r="F64" s="3"/>
      <c r="G64" s="3"/>
    </row>
    <row r="65" spans="1:7" ht="17.25" customHeight="1" x14ac:dyDescent="0.2">
      <c r="A65" s="76" t="s">
        <v>52</v>
      </c>
      <c r="B65" s="77">
        <v>59549812.586917624</v>
      </c>
      <c r="C65" s="77">
        <v>58339908.800000004</v>
      </c>
      <c r="D65" s="77">
        <f t="shared" si="2"/>
        <v>-1209903.7869176194</v>
      </c>
      <c r="E65" s="78">
        <f t="shared" si="3"/>
        <v>-2.0317507887227517</v>
      </c>
      <c r="F65" s="3"/>
      <c r="G65" s="3"/>
    </row>
    <row r="66" spans="1:7" ht="15" customHeight="1" x14ac:dyDescent="0.2">
      <c r="A66" s="35" t="s">
        <v>54</v>
      </c>
      <c r="B66" s="36">
        <v>31353769.301440455</v>
      </c>
      <c r="C66" s="36">
        <v>31244416.030000001</v>
      </c>
      <c r="D66" s="36">
        <f t="shared" ref="D66:D95" si="4">C66-B66</f>
        <v>-109353.27144045383</v>
      </c>
      <c r="E66" s="38">
        <f t="shared" ref="E66:E95" si="5">D66/B66*100</f>
        <v>-0.34877232905910904</v>
      </c>
      <c r="F66" s="3"/>
      <c r="G66" s="3"/>
    </row>
    <row r="67" spans="1:7" ht="17.25" customHeight="1" x14ac:dyDescent="0.2">
      <c r="A67" s="76" t="s">
        <v>55</v>
      </c>
      <c r="B67" s="77">
        <v>38763556.409640916</v>
      </c>
      <c r="C67" s="77">
        <v>37531195.670000009</v>
      </c>
      <c r="D67" s="77">
        <f t="shared" si="4"/>
        <v>-1232360.7396409065</v>
      </c>
      <c r="E67" s="78">
        <f t="shared" si="5"/>
        <v>-3.1791735686419242</v>
      </c>
      <c r="F67" s="3"/>
      <c r="G67" s="3"/>
    </row>
    <row r="68" spans="1:7" ht="15" customHeight="1" x14ac:dyDescent="0.2">
      <c r="A68" s="35" t="s">
        <v>56</v>
      </c>
      <c r="B68" s="36">
        <v>19039036.721326999</v>
      </c>
      <c r="C68" s="36">
        <v>18438254.400000002</v>
      </c>
      <c r="D68" s="36">
        <f t="shared" si="4"/>
        <v>-600782.32132699713</v>
      </c>
      <c r="E68" s="38">
        <f t="shared" si="5"/>
        <v>-3.1555289803817512</v>
      </c>
      <c r="F68" s="3"/>
      <c r="G68" s="3"/>
    </row>
    <row r="69" spans="1:7" ht="17.25" customHeight="1" x14ac:dyDescent="0.2">
      <c r="A69" s="76" t="s">
        <v>57</v>
      </c>
      <c r="B69" s="77">
        <v>60701802.461681232</v>
      </c>
      <c r="C69" s="77">
        <v>58014140.649999999</v>
      </c>
      <c r="D69" s="77">
        <f t="shared" si="4"/>
        <v>-2687661.8116812333</v>
      </c>
      <c r="E69" s="78">
        <f t="shared" si="5"/>
        <v>-4.4276474547487332</v>
      </c>
      <c r="F69" s="3"/>
      <c r="G69" s="3"/>
    </row>
    <row r="70" spans="1:7" ht="15" customHeight="1" x14ac:dyDescent="0.2">
      <c r="A70" s="35" t="s">
        <v>58</v>
      </c>
      <c r="B70" s="36">
        <v>116162769.48362359</v>
      </c>
      <c r="C70" s="36">
        <v>108829752.76000001</v>
      </c>
      <c r="D70" s="36">
        <f t="shared" si="4"/>
        <v>-7333016.7236235887</v>
      </c>
      <c r="E70" s="38">
        <f t="shared" si="5"/>
        <v>-6.3127082422543168</v>
      </c>
      <c r="F70" s="3"/>
      <c r="G70" s="3"/>
    </row>
    <row r="71" spans="1:7" ht="17.25" customHeight="1" x14ac:dyDescent="0.2">
      <c r="A71" s="76" t="s">
        <v>59</v>
      </c>
      <c r="B71" s="77">
        <v>29464356.064573552</v>
      </c>
      <c r="C71" s="77">
        <v>31734080.859999992</v>
      </c>
      <c r="D71" s="77">
        <f t="shared" si="4"/>
        <v>2269724.7954264395</v>
      </c>
      <c r="E71" s="78">
        <f t="shared" si="5"/>
        <v>7.7032900038682381</v>
      </c>
      <c r="F71" s="3"/>
      <c r="G71" s="3"/>
    </row>
    <row r="72" spans="1:7" ht="15" customHeight="1" x14ac:dyDescent="0.2">
      <c r="A72" s="35" t="s">
        <v>60</v>
      </c>
      <c r="B72" s="36">
        <v>278205546.08390599</v>
      </c>
      <c r="C72" s="36">
        <v>296817560.75999999</v>
      </c>
      <c r="D72" s="36">
        <f t="shared" si="4"/>
        <v>18612014.676093996</v>
      </c>
      <c r="E72" s="38">
        <f t="shared" si="5"/>
        <v>6.6900228762803549</v>
      </c>
      <c r="F72" s="3"/>
      <c r="G72" s="3"/>
    </row>
    <row r="73" spans="1:7" ht="17.25" customHeight="1" x14ac:dyDescent="0.2">
      <c r="A73" s="76" t="s">
        <v>61</v>
      </c>
      <c r="B73" s="77">
        <v>885616266.55101109</v>
      </c>
      <c r="C73" s="77">
        <v>934246202.64999986</v>
      </c>
      <c r="D73" s="77">
        <f t="shared" si="4"/>
        <v>48629936.098988771</v>
      </c>
      <c r="E73" s="78">
        <f t="shared" si="5"/>
        <v>5.4910843370544287</v>
      </c>
      <c r="F73" s="3"/>
      <c r="G73" s="3"/>
    </row>
    <row r="74" spans="1:7" ht="15" customHeight="1" x14ac:dyDescent="0.2">
      <c r="A74" s="35" t="s">
        <v>62</v>
      </c>
      <c r="B74" s="36">
        <v>21219794.913407005</v>
      </c>
      <c r="C74" s="36">
        <v>21369786.259999998</v>
      </c>
      <c r="D74" s="36">
        <f t="shared" si="4"/>
        <v>149991.34659299254</v>
      </c>
      <c r="E74" s="38">
        <f t="shared" si="5"/>
        <v>0.70684635362910897</v>
      </c>
      <c r="F74" s="3"/>
      <c r="G74" s="3"/>
    </row>
    <row r="75" spans="1:7" ht="17.25" customHeight="1" x14ac:dyDescent="0.2">
      <c r="A75" s="76" t="s">
        <v>63</v>
      </c>
      <c r="B75" s="77">
        <v>64074476.444472857</v>
      </c>
      <c r="C75" s="77">
        <v>64995650.340000004</v>
      </c>
      <c r="D75" s="77">
        <f t="shared" si="4"/>
        <v>921173.89552714676</v>
      </c>
      <c r="E75" s="78">
        <f t="shared" si="5"/>
        <v>1.4376612133935092</v>
      </c>
      <c r="F75" s="3"/>
      <c r="G75" s="3"/>
    </row>
    <row r="76" spans="1:7" ht="15" customHeight="1" x14ac:dyDescent="0.2">
      <c r="A76" s="35" t="s">
        <v>64</v>
      </c>
      <c r="B76" s="36">
        <v>48693007.383272246</v>
      </c>
      <c r="C76" s="36">
        <v>50414518.819999993</v>
      </c>
      <c r="D76" s="36">
        <f t="shared" si="4"/>
        <v>1721511.4367277473</v>
      </c>
      <c r="E76" s="38">
        <f t="shared" si="5"/>
        <v>3.5354387195216592</v>
      </c>
      <c r="F76" s="3"/>
      <c r="G76" s="3"/>
    </row>
    <row r="77" spans="1:7" ht="17.25" customHeight="1" x14ac:dyDescent="0.2">
      <c r="A77" s="76" t="s">
        <v>65</v>
      </c>
      <c r="B77" s="77">
        <v>33314558.831387207</v>
      </c>
      <c r="C77" s="77">
        <v>32711479.599999998</v>
      </c>
      <c r="D77" s="77">
        <f t="shared" si="4"/>
        <v>-603079.23138720915</v>
      </c>
      <c r="E77" s="78">
        <f t="shared" si="5"/>
        <v>-1.8102572945346043</v>
      </c>
      <c r="F77" s="3"/>
      <c r="G77" s="3"/>
    </row>
    <row r="78" spans="1:7" ht="15" customHeight="1" x14ac:dyDescent="0.2">
      <c r="A78" s="35" t="s">
        <v>130</v>
      </c>
      <c r="B78" s="36">
        <v>38799194.989958905</v>
      </c>
      <c r="C78" s="36">
        <v>38774313.519999996</v>
      </c>
      <c r="D78" s="36">
        <f t="shared" si="4"/>
        <v>-24881.469958908856</v>
      </c>
      <c r="E78" s="38">
        <f t="shared" si="5"/>
        <v>-6.4128830418641661E-2</v>
      </c>
      <c r="F78" s="3"/>
      <c r="G78" s="3"/>
    </row>
    <row r="79" spans="1:7" ht="17.25" customHeight="1" x14ac:dyDescent="0.2">
      <c r="A79" s="76" t="s">
        <v>67</v>
      </c>
      <c r="B79" s="77">
        <v>23484979.633859608</v>
      </c>
      <c r="C79" s="77">
        <v>23434430.520000003</v>
      </c>
      <c r="D79" s="77">
        <f t="shared" si="4"/>
        <v>-50549.113859605044</v>
      </c>
      <c r="E79" s="78">
        <f t="shared" si="5"/>
        <v>-0.21524018605800946</v>
      </c>
      <c r="F79" s="3"/>
      <c r="G79" s="3"/>
    </row>
    <row r="80" spans="1:7" ht="15" customHeight="1" x14ac:dyDescent="0.2">
      <c r="A80" s="35" t="s">
        <v>131</v>
      </c>
      <c r="B80" s="36">
        <v>25300503.635633245</v>
      </c>
      <c r="C80" s="36">
        <v>25367164.170000002</v>
      </c>
      <c r="D80" s="36">
        <f t="shared" si="4"/>
        <v>66660.534366756678</v>
      </c>
      <c r="E80" s="38">
        <f t="shared" si="5"/>
        <v>0.26347512811117302</v>
      </c>
      <c r="F80" s="3"/>
      <c r="G80" s="3"/>
    </row>
    <row r="81" spans="1:7" ht="17.25" customHeight="1" x14ac:dyDescent="0.2">
      <c r="A81" s="76" t="s">
        <v>69</v>
      </c>
      <c r="B81" s="77">
        <v>42693610.764208078</v>
      </c>
      <c r="C81" s="77">
        <v>43763030.380000003</v>
      </c>
      <c r="D81" s="77">
        <f t="shared" si="4"/>
        <v>1069419.6157919243</v>
      </c>
      <c r="E81" s="78">
        <f t="shared" si="5"/>
        <v>2.5048703931326077</v>
      </c>
      <c r="F81" s="3"/>
      <c r="G81" s="3"/>
    </row>
    <row r="82" spans="1:7" ht="15" customHeight="1" x14ac:dyDescent="0.2">
      <c r="A82" s="35" t="s">
        <v>70</v>
      </c>
      <c r="B82" s="36">
        <v>37456626.151351191</v>
      </c>
      <c r="C82" s="36">
        <v>37657911.150000013</v>
      </c>
      <c r="D82" s="36">
        <f t="shared" si="4"/>
        <v>201284.99864882231</v>
      </c>
      <c r="E82" s="38">
        <f t="shared" si="5"/>
        <v>0.53738155122537978</v>
      </c>
      <c r="F82" s="3"/>
      <c r="G82" s="3"/>
    </row>
    <row r="83" spans="1:7" ht="17.25" customHeight="1" x14ac:dyDescent="0.2">
      <c r="A83" s="76" t="s">
        <v>71</v>
      </c>
      <c r="B83" s="77">
        <v>31206684.100152377</v>
      </c>
      <c r="C83" s="77">
        <v>29562431.060000002</v>
      </c>
      <c r="D83" s="77">
        <f t="shared" si="4"/>
        <v>-1644253.0401523747</v>
      </c>
      <c r="E83" s="78">
        <f t="shared" si="5"/>
        <v>-5.2689130151586534</v>
      </c>
      <c r="F83" s="3"/>
      <c r="G83" s="3"/>
    </row>
    <row r="84" spans="1:7" ht="15" customHeight="1" x14ac:dyDescent="0.2">
      <c r="A84" s="35" t="s">
        <v>72</v>
      </c>
      <c r="B84" s="36">
        <v>47790471.21555946</v>
      </c>
      <c r="C84" s="36">
        <v>48209952.940000005</v>
      </c>
      <c r="D84" s="36">
        <f t="shared" si="4"/>
        <v>419481.72444054484</v>
      </c>
      <c r="E84" s="38">
        <f t="shared" si="5"/>
        <v>0.87775180652324569</v>
      </c>
      <c r="F84" s="3"/>
      <c r="G84" s="3"/>
    </row>
    <row r="85" spans="1:7" ht="17.25" customHeight="1" x14ac:dyDescent="0.2">
      <c r="A85" s="76" t="s">
        <v>73</v>
      </c>
      <c r="B85" s="77">
        <v>54596643.468698815</v>
      </c>
      <c r="C85" s="77">
        <v>55688386.900000006</v>
      </c>
      <c r="D85" s="77">
        <f t="shared" si="4"/>
        <v>1091743.4313011914</v>
      </c>
      <c r="E85" s="78">
        <f t="shared" si="5"/>
        <v>1.9996530224923197</v>
      </c>
      <c r="F85" s="3"/>
      <c r="G85" s="3"/>
    </row>
    <row r="86" spans="1:7" ht="15" customHeight="1" x14ac:dyDescent="0.2">
      <c r="A86" s="35" t="s">
        <v>74</v>
      </c>
      <c r="B86" s="36">
        <v>123937652.52577241</v>
      </c>
      <c r="C86" s="36">
        <v>124038511.86999999</v>
      </c>
      <c r="D86" s="36">
        <f t="shared" si="4"/>
        <v>100859.34422758222</v>
      </c>
      <c r="E86" s="38">
        <f t="shared" si="5"/>
        <v>8.1379098419351509E-2</v>
      </c>
      <c r="F86" s="3"/>
      <c r="G86" s="3"/>
    </row>
    <row r="87" spans="1:7" ht="17.25" customHeight="1" x14ac:dyDescent="0.2">
      <c r="A87" s="76" t="s">
        <v>75</v>
      </c>
      <c r="B87" s="77">
        <v>34342726.31003157</v>
      </c>
      <c r="C87" s="77">
        <v>35017882.059999995</v>
      </c>
      <c r="D87" s="77">
        <f t="shared" si="4"/>
        <v>675155.74996842444</v>
      </c>
      <c r="E87" s="78">
        <f t="shared" si="5"/>
        <v>1.9659352139763295</v>
      </c>
      <c r="F87" s="3"/>
      <c r="G87" s="3"/>
    </row>
    <row r="88" spans="1:7" ht="15" customHeight="1" x14ac:dyDescent="0.2">
      <c r="A88" s="35" t="s">
        <v>76</v>
      </c>
      <c r="B88" s="36">
        <v>52109884.460316338</v>
      </c>
      <c r="C88" s="36">
        <v>50816223.850000009</v>
      </c>
      <c r="D88" s="36">
        <f t="shared" si="4"/>
        <v>-1293660.6103163287</v>
      </c>
      <c r="E88" s="38">
        <f t="shared" si="5"/>
        <v>-2.4825628068730428</v>
      </c>
      <c r="F88" s="3"/>
      <c r="G88" s="3"/>
    </row>
    <row r="89" spans="1:7" ht="17.25" customHeight="1" x14ac:dyDescent="0.2">
      <c r="A89" s="76" t="s">
        <v>77</v>
      </c>
      <c r="B89" s="77">
        <v>146785807.06689763</v>
      </c>
      <c r="C89" s="77">
        <v>146703177.43000001</v>
      </c>
      <c r="D89" s="77">
        <f t="shared" si="4"/>
        <v>-82629.636897623539</v>
      </c>
      <c r="E89" s="78">
        <f t="shared" si="5"/>
        <v>-5.6292661088115342E-2</v>
      </c>
      <c r="F89" s="3"/>
      <c r="G89" s="3"/>
    </row>
    <row r="90" spans="1:7" ht="15" customHeight="1" x14ac:dyDescent="0.2">
      <c r="A90" s="35" t="s">
        <v>78</v>
      </c>
      <c r="B90" s="36">
        <v>33771293.865245916</v>
      </c>
      <c r="C90" s="36">
        <v>33490165.539999999</v>
      </c>
      <c r="D90" s="36">
        <f t="shared" si="4"/>
        <v>-281128.32524591684</v>
      </c>
      <c r="E90" s="38">
        <f t="shared" si="5"/>
        <v>-0.83244759992813411</v>
      </c>
      <c r="F90" s="3"/>
      <c r="G90" s="3"/>
    </row>
    <row r="91" spans="1:7" ht="17.25" customHeight="1" x14ac:dyDescent="0.2">
      <c r="A91" s="76" t="s">
        <v>79</v>
      </c>
      <c r="B91" s="77">
        <v>91008861.783265024</v>
      </c>
      <c r="C91" s="77">
        <v>91275347.750000015</v>
      </c>
      <c r="D91" s="77">
        <f t="shared" si="4"/>
        <v>266485.96673499048</v>
      </c>
      <c r="E91" s="78">
        <f t="shared" si="5"/>
        <v>0.29281320688266499</v>
      </c>
      <c r="F91" s="3"/>
      <c r="G91" s="3"/>
    </row>
    <row r="92" spans="1:7" ht="15" customHeight="1" x14ac:dyDescent="0.2">
      <c r="A92" s="35" t="s">
        <v>80</v>
      </c>
      <c r="B92" s="36">
        <v>29163921.737522103</v>
      </c>
      <c r="C92" s="36">
        <v>29870802.690000001</v>
      </c>
      <c r="D92" s="36">
        <f t="shared" si="4"/>
        <v>706880.95247789845</v>
      </c>
      <c r="E92" s="38">
        <f t="shared" si="5"/>
        <v>2.4238199472618605</v>
      </c>
      <c r="F92" s="3"/>
      <c r="G92" s="3"/>
    </row>
    <row r="93" spans="1:7" ht="17.25" customHeight="1" x14ac:dyDescent="0.2">
      <c r="A93" s="76" t="s">
        <v>81</v>
      </c>
      <c r="B93" s="77">
        <v>44909628.033240646</v>
      </c>
      <c r="C93" s="77">
        <v>46084805.430000007</v>
      </c>
      <c r="D93" s="77">
        <f t="shared" si="4"/>
        <v>1175177.396759361</v>
      </c>
      <c r="E93" s="78">
        <f t="shared" si="5"/>
        <v>2.6167604770396515</v>
      </c>
      <c r="F93" s="3"/>
      <c r="G93" s="3"/>
    </row>
    <row r="94" spans="1:7" ht="15" customHeight="1" x14ac:dyDescent="0.2">
      <c r="A94" s="35" t="s">
        <v>82</v>
      </c>
      <c r="B94" s="36">
        <v>24106600.434692528</v>
      </c>
      <c r="C94" s="36">
        <v>24611111.550000001</v>
      </c>
      <c r="D94" s="36">
        <f t="shared" si="4"/>
        <v>504511.11530747265</v>
      </c>
      <c r="E94" s="38">
        <f t="shared" si="5"/>
        <v>2.0928339384653158</v>
      </c>
      <c r="F94" s="3"/>
      <c r="G94" s="3"/>
    </row>
    <row r="95" spans="1:7" ht="17.25" customHeight="1" x14ac:dyDescent="0.2">
      <c r="A95" s="76" t="s">
        <v>83</v>
      </c>
      <c r="B95" s="77">
        <v>96763435.149938911</v>
      </c>
      <c r="C95" s="77">
        <v>98688917.730000034</v>
      </c>
      <c r="D95" s="77">
        <f t="shared" si="4"/>
        <v>1925482.5800611228</v>
      </c>
      <c r="E95" s="78">
        <f t="shared" si="5"/>
        <v>1.9898865486508499</v>
      </c>
      <c r="F95" s="3"/>
      <c r="G95" s="3"/>
    </row>
    <row r="96" spans="1:7" ht="4.9000000000000004" customHeight="1" x14ac:dyDescent="0.2">
      <c r="A96" s="79"/>
      <c r="B96" s="80"/>
      <c r="C96" s="80"/>
      <c r="D96" s="80"/>
      <c r="E96" s="81"/>
      <c r="F96" s="3"/>
      <c r="G96" s="3"/>
    </row>
    <row r="97" spans="1:7" ht="4.9000000000000004" customHeight="1" x14ac:dyDescent="0.2">
      <c r="A97" s="82"/>
      <c r="B97" s="83"/>
      <c r="C97" s="83"/>
      <c r="D97" s="83"/>
      <c r="E97" s="84"/>
    </row>
    <row r="99" spans="1:7" ht="15.75" x14ac:dyDescent="0.25">
      <c r="A99" s="10" t="s">
        <v>331</v>
      </c>
      <c r="B99" s="9"/>
      <c r="C99" s="9"/>
      <c r="D99" s="9"/>
      <c r="E99" s="9"/>
    </row>
    <row r="100" spans="1:7" s="2" customFormat="1" ht="16.5" customHeight="1" x14ac:dyDescent="0.2">
      <c r="A100" s="30" t="s">
        <v>3</v>
      </c>
      <c r="B100" s="31"/>
      <c r="C100" s="31"/>
      <c r="D100" s="31"/>
      <c r="E100" s="31"/>
    </row>
    <row r="101" spans="1:7" ht="12.75" customHeight="1" x14ac:dyDescent="0.2">
      <c r="A101" s="30" t="str">
        <f>+A4</f>
        <v>POR EL  PERÍODO  DEL 1o. DE ENERO AL 30 DE SEPTIEMBRE DEL AÑO 2024.</v>
      </c>
      <c r="B101" s="11"/>
      <c r="C101" s="11"/>
      <c r="D101" s="11"/>
      <c r="E101" s="11"/>
    </row>
    <row r="102" spans="1:7" ht="11.45" customHeight="1" x14ac:dyDescent="0.2">
      <c r="A102" s="126" t="s">
        <v>143</v>
      </c>
      <c r="B102" s="126"/>
      <c r="C102" s="126"/>
      <c r="D102" s="126"/>
      <c r="E102" s="126"/>
    </row>
    <row r="103" spans="1:7" ht="5.25" customHeight="1" x14ac:dyDescent="0.2">
      <c r="A103" s="6"/>
      <c r="B103" s="12"/>
      <c r="C103" s="12"/>
      <c r="D103" s="12"/>
      <c r="E103" s="12"/>
    </row>
    <row r="104" spans="1:7" ht="39.75" customHeight="1" x14ac:dyDescent="0.2">
      <c r="A104" s="127" t="s">
        <v>5</v>
      </c>
      <c r="B104" s="73" t="str">
        <f>+B7</f>
        <v>PARTICIPACIONES  AL TERCER TRIMESTRE DEL AÑO 2024.</v>
      </c>
      <c r="C104" s="75"/>
      <c r="D104" s="73" t="s">
        <v>129</v>
      </c>
      <c r="E104" s="75"/>
      <c r="F104" s="19"/>
    </row>
    <row r="105" spans="1:7" ht="16.5" customHeight="1" x14ac:dyDescent="0.2">
      <c r="A105" s="128"/>
      <c r="B105" s="74" t="s">
        <v>6</v>
      </c>
      <c r="C105" s="74" t="s">
        <v>7</v>
      </c>
      <c r="D105" s="74" t="s">
        <v>0</v>
      </c>
      <c r="E105" s="74" t="s">
        <v>1</v>
      </c>
      <c r="F105" s="19"/>
    </row>
    <row r="106" spans="1:7" ht="11.25" hidden="1" customHeight="1" x14ac:dyDescent="0.2">
      <c r="A106" s="5"/>
      <c r="B106" s="5"/>
      <c r="C106" s="5"/>
      <c r="D106" s="5"/>
      <c r="E106" s="5"/>
    </row>
    <row r="107" spans="1:7" ht="17.25" customHeight="1" x14ac:dyDescent="0.2">
      <c r="A107" s="76" t="s">
        <v>84</v>
      </c>
      <c r="B107" s="77">
        <v>123353845.43182167</v>
      </c>
      <c r="C107" s="77">
        <v>121254591.49999997</v>
      </c>
      <c r="D107" s="77">
        <f t="shared" ref="D107:D143" si="6">C107-B107</f>
        <v>-2099253.9318217039</v>
      </c>
      <c r="E107" s="78">
        <f t="shared" ref="E107:E143" si="7">D107/B107*100</f>
        <v>-1.7018147464093227</v>
      </c>
      <c r="F107" s="3"/>
      <c r="G107" s="3"/>
    </row>
    <row r="108" spans="1:7" ht="15" customHeight="1" x14ac:dyDescent="0.2">
      <c r="A108" s="35" t="s">
        <v>85</v>
      </c>
      <c r="B108" s="36">
        <v>37156262.121627726</v>
      </c>
      <c r="C108" s="36">
        <v>37255690.230000019</v>
      </c>
      <c r="D108" s="36">
        <f t="shared" si="6"/>
        <v>99428.108372293413</v>
      </c>
      <c r="E108" s="38">
        <f t="shared" si="7"/>
        <v>0.26759448527632929</v>
      </c>
      <c r="F108" s="3"/>
      <c r="G108" s="3"/>
    </row>
    <row r="109" spans="1:7" ht="17.25" customHeight="1" x14ac:dyDescent="0.2">
      <c r="A109" s="76" t="s">
        <v>86</v>
      </c>
      <c r="B109" s="77">
        <v>29261149.47842072</v>
      </c>
      <c r="C109" s="77">
        <v>28592130.839999996</v>
      </c>
      <c r="D109" s="77">
        <f t="shared" si="6"/>
        <v>-669018.63842072338</v>
      </c>
      <c r="E109" s="78">
        <f t="shared" si="7"/>
        <v>-2.2863716919737072</v>
      </c>
      <c r="F109" s="3"/>
      <c r="G109" s="3"/>
    </row>
    <row r="110" spans="1:7" ht="15" customHeight="1" x14ac:dyDescent="0.2">
      <c r="A110" s="35" t="s">
        <v>87</v>
      </c>
      <c r="B110" s="36">
        <v>70459561.893014833</v>
      </c>
      <c r="C110" s="36">
        <v>68440540.860000014</v>
      </c>
      <c r="D110" s="36">
        <f t="shared" si="6"/>
        <v>-2019021.033014819</v>
      </c>
      <c r="E110" s="38">
        <f t="shared" si="7"/>
        <v>-2.8655032457915115</v>
      </c>
      <c r="F110" s="3"/>
      <c r="G110" s="3"/>
    </row>
    <row r="111" spans="1:7" ht="17.25" customHeight="1" x14ac:dyDescent="0.2">
      <c r="A111" s="76" t="s">
        <v>88</v>
      </c>
      <c r="B111" s="77">
        <v>36239084.6155672</v>
      </c>
      <c r="C111" s="77">
        <v>37028694.390000008</v>
      </c>
      <c r="D111" s="77">
        <f t="shared" si="6"/>
        <v>789609.77443280816</v>
      </c>
      <c r="E111" s="78">
        <f t="shared" si="7"/>
        <v>2.1788899548903506</v>
      </c>
      <c r="F111" s="3"/>
      <c r="G111" s="3"/>
    </row>
    <row r="112" spans="1:7" ht="15" customHeight="1" x14ac:dyDescent="0.2">
      <c r="A112" s="35" t="s">
        <v>89</v>
      </c>
      <c r="B112" s="36">
        <v>25673134.924041808</v>
      </c>
      <c r="C112" s="36">
        <v>25446654.960000001</v>
      </c>
      <c r="D112" s="36">
        <f t="shared" si="6"/>
        <v>-226479.96404180676</v>
      </c>
      <c r="E112" s="38">
        <f t="shared" si="7"/>
        <v>-0.88216715532359014</v>
      </c>
      <c r="F112" s="3"/>
      <c r="G112" s="3"/>
    </row>
    <row r="113" spans="1:7" ht="17.25" customHeight="1" x14ac:dyDescent="0.2">
      <c r="A113" s="76" t="s">
        <v>90</v>
      </c>
      <c r="B113" s="77">
        <v>107997413.10151447</v>
      </c>
      <c r="C113" s="77">
        <v>111395337.44999997</v>
      </c>
      <c r="D113" s="77">
        <f t="shared" si="6"/>
        <v>3397924.3484854996</v>
      </c>
      <c r="E113" s="78">
        <f t="shared" si="7"/>
        <v>3.14630161121688</v>
      </c>
      <c r="F113" s="3"/>
      <c r="G113" s="3"/>
    </row>
    <row r="114" spans="1:7" ht="15" customHeight="1" x14ac:dyDescent="0.2">
      <c r="A114" s="35" t="s">
        <v>91</v>
      </c>
      <c r="B114" s="36">
        <v>58740456.765907504</v>
      </c>
      <c r="C114" s="36">
        <v>60246119.280000001</v>
      </c>
      <c r="D114" s="36">
        <f t="shared" si="6"/>
        <v>1505662.5140924975</v>
      </c>
      <c r="E114" s="38">
        <f t="shared" si="7"/>
        <v>2.5632461798737189</v>
      </c>
      <c r="F114" s="3"/>
      <c r="G114" s="3"/>
    </row>
    <row r="115" spans="1:7" ht="17.25" customHeight="1" x14ac:dyDescent="0.2">
      <c r="A115" s="76" t="s">
        <v>92</v>
      </c>
      <c r="B115" s="77">
        <v>46669970.194402233</v>
      </c>
      <c r="C115" s="77">
        <v>46252416.520000011</v>
      </c>
      <c r="D115" s="77">
        <f t="shared" si="6"/>
        <v>-417553.67440222204</v>
      </c>
      <c r="E115" s="78">
        <f t="shared" si="7"/>
        <v>-0.89469453839999447</v>
      </c>
      <c r="F115" s="3"/>
      <c r="G115" s="3"/>
    </row>
    <row r="116" spans="1:7" ht="15" customHeight="1" x14ac:dyDescent="0.2">
      <c r="A116" s="35" t="s">
        <v>93</v>
      </c>
      <c r="B116" s="36">
        <v>53781208.568242759</v>
      </c>
      <c r="C116" s="36">
        <v>54009372.730000004</v>
      </c>
      <c r="D116" s="36">
        <f t="shared" si="6"/>
        <v>228164.16175724566</v>
      </c>
      <c r="E116" s="38">
        <f t="shared" si="7"/>
        <v>0.42424513660329716</v>
      </c>
      <c r="F116" s="3"/>
      <c r="G116" s="3"/>
    </row>
    <row r="117" spans="1:7" ht="17.25" customHeight="1" x14ac:dyDescent="0.2">
      <c r="A117" s="76" t="s">
        <v>94</v>
      </c>
      <c r="B117" s="77">
        <v>30652183.412451666</v>
      </c>
      <c r="C117" s="77">
        <v>31331944.140000012</v>
      </c>
      <c r="D117" s="77">
        <f t="shared" si="6"/>
        <v>679760.72754834592</v>
      </c>
      <c r="E117" s="78">
        <f t="shared" si="7"/>
        <v>2.2176584238766188</v>
      </c>
      <c r="F117" s="3"/>
      <c r="G117" s="3"/>
    </row>
    <row r="118" spans="1:7" ht="15" customHeight="1" x14ac:dyDescent="0.2">
      <c r="A118" s="35" t="s">
        <v>95</v>
      </c>
      <c r="B118" s="36">
        <v>30246542.969111543</v>
      </c>
      <c r="C118" s="36">
        <v>29366187.310000002</v>
      </c>
      <c r="D118" s="36">
        <f t="shared" si="6"/>
        <v>-880355.65911154076</v>
      </c>
      <c r="E118" s="38">
        <f t="shared" si="7"/>
        <v>-2.91059927083429</v>
      </c>
      <c r="F118" s="3"/>
      <c r="G118" s="3"/>
    </row>
    <row r="119" spans="1:7" ht="17.25" customHeight="1" x14ac:dyDescent="0.2">
      <c r="A119" s="76" t="s">
        <v>96</v>
      </c>
      <c r="B119" s="77">
        <v>138189211.2147021</v>
      </c>
      <c r="C119" s="77">
        <v>142138316.98999998</v>
      </c>
      <c r="D119" s="77">
        <f t="shared" si="6"/>
        <v>3949105.7752978802</v>
      </c>
      <c r="E119" s="78">
        <f t="shared" si="7"/>
        <v>2.8577525991969268</v>
      </c>
      <c r="F119" s="3"/>
      <c r="G119" s="3"/>
    </row>
    <row r="120" spans="1:7" ht="15" customHeight="1" x14ac:dyDescent="0.2">
      <c r="A120" s="35" t="s">
        <v>97</v>
      </c>
      <c r="B120" s="36">
        <v>49791989.367435507</v>
      </c>
      <c r="C120" s="36">
        <v>50206011.659999996</v>
      </c>
      <c r="D120" s="36">
        <f t="shared" si="6"/>
        <v>414022.29256448895</v>
      </c>
      <c r="E120" s="38">
        <f t="shared" si="7"/>
        <v>0.83150381783151628</v>
      </c>
      <c r="F120" s="3"/>
      <c r="G120" s="3"/>
    </row>
    <row r="121" spans="1:7" ht="17.25" customHeight="1" x14ac:dyDescent="0.2">
      <c r="A121" s="76" t="s">
        <v>132</v>
      </c>
      <c r="B121" s="77">
        <v>30356702.620223895</v>
      </c>
      <c r="C121" s="77">
        <v>30447839.349999994</v>
      </c>
      <c r="D121" s="77">
        <f t="shared" si="6"/>
        <v>91136.729776099324</v>
      </c>
      <c r="E121" s="78">
        <f t="shared" si="7"/>
        <v>0.30021946360993523</v>
      </c>
      <c r="F121" s="3"/>
      <c r="G121" s="3"/>
    </row>
    <row r="122" spans="1:7" ht="15" customHeight="1" x14ac:dyDescent="0.2">
      <c r="A122" s="35" t="s">
        <v>99</v>
      </c>
      <c r="B122" s="36">
        <v>30839418.373162802</v>
      </c>
      <c r="C122" s="36">
        <v>31013084.340000004</v>
      </c>
      <c r="D122" s="36">
        <f t="shared" si="6"/>
        <v>173665.96683720127</v>
      </c>
      <c r="E122" s="38">
        <f t="shared" si="7"/>
        <v>0.56312983836403852</v>
      </c>
      <c r="F122" s="3"/>
      <c r="G122" s="3"/>
    </row>
    <row r="123" spans="1:7" ht="17.25" customHeight="1" x14ac:dyDescent="0.2">
      <c r="A123" s="76" t="s">
        <v>100</v>
      </c>
      <c r="B123" s="77">
        <v>56556023.270359352</v>
      </c>
      <c r="C123" s="77">
        <v>54629793.630000003</v>
      </c>
      <c r="D123" s="77">
        <f t="shared" si="6"/>
        <v>-1926229.6403593495</v>
      </c>
      <c r="E123" s="78">
        <f t="shared" si="7"/>
        <v>-3.405878859535858</v>
      </c>
      <c r="F123" s="3"/>
      <c r="G123" s="3"/>
    </row>
    <row r="124" spans="1:7" ht="15" customHeight="1" x14ac:dyDescent="0.2">
      <c r="A124" s="35" t="s">
        <v>101</v>
      </c>
      <c r="B124" s="36">
        <v>48832686.997017436</v>
      </c>
      <c r="C124" s="36">
        <v>49966758.379999988</v>
      </c>
      <c r="D124" s="36">
        <f t="shared" si="6"/>
        <v>1134071.3829825521</v>
      </c>
      <c r="E124" s="38">
        <f t="shared" si="7"/>
        <v>2.3223612148391877</v>
      </c>
      <c r="F124" s="3"/>
      <c r="G124" s="3"/>
    </row>
    <row r="125" spans="1:7" ht="17.25" customHeight="1" x14ac:dyDescent="0.2">
      <c r="A125" s="76" t="s">
        <v>102</v>
      </c>
      <c r="B125" s="77">
        <v>19188546.971880302</v>
      </c>
      <c r="C125" s="77">
        <v>19231764.349999998</v>
      </c>
      <c r="D125" s="77">
        <f t="shared" si="6"/>
        <v>43217.378119695932</v>
      </c>
      <c r="E125" s="78">
        <f t="shared" si="7"/>
        <v>0.22522486034522821</v>
      </c>
      <c r="F125" s="3"/>
      <c r="G125" s="3"/>
    </row>
    <row r="126" spans="1:7" ht="15" customHeight="1" x14ac:dyDescent="0.2">
      <c r="A126" s="35" t="s">
        <v>103</v>
      </c>
      <c r="B126" s="36">
        <v>29201573.115493659</v>
      </c>
      <c r="C126" s="36">
        <v>29271669.969999999</v>
      </c>
      <c r="D126" s="36">
        <f t="shared" si="6"/>
        <v>70096.854506339878</v>
      </c>
      <c r="E126" s="38">
        <f t="shared" si="7"/>
        <v>0.24004478878279387</v>
      </c>
      <c r="F126" s="3"/>
      <c r="G126" s="3"/>
    </row>
    <row r="127" spans="1:7" ht="17.25" customHeight="1" x14ac:dyDescent="0.2">
      <c r="A127" s="76" t="s">
        <v>104</v>
      </c>
      <c r="B127" s="77">
        <v>47123068.531483516</v>
      </c>
      <c r="C127" s="77">
        <v>47590559.79999999</v>
      </c>
      <c r="D127" s="77">
        <f t="shared" si="6"/>
        <v>467491.26851647347</v>
      </c>
      <c r="E127" s="78">
        <f t="shared" si="7"/>
        <v>0.99206457279864246</v>
      </c>
      <c r="F127" s="3"/>
      <c r="G127" s="3"/>
    </row>
    <row r="128" spans="1:7" ht="15" customHeight="1" x14ac:dyDescent="0.2">
      <c r="A128" s="35" t="s">
        <v>105</v>
      </c>
      <c r="B128" s="36">
        <v>76443649.9015816</v>
      </c>
      <c r="C128" s="36">
        <v>76359623.220000029</v>
      </c>
      <c r="D128" s="36">
        <f t="shared" si="6"/>
        <v>-84026.681581571698</v>
      </c>
      <c r="E128" s="38">
        <f t="shared" si="7"/>
        <v>-0.10991976663824003</v>
      </c>
      <c r="F128" s="3"/>
      <c r="G128" s="3"/>
    </row>
    <row r="129" spans="1:7" ht="17.25" customHeight="1" x14ac:dyDescent="0.2">
      <c r="A129" s="76" t="s">
        <v>133</v>
      </c>
      <c r="B129" s="77">
        <v>45679576.472270757</v>
      </c>
      <c r="C129" s="77">
        <v>46885907.620000005</v>
      </c>
      <c r="D129" s="77">
        <f t="shared" si="6"/>
        <v>1206331.1477292478</v>
      </c>
      <c r="E129" s="78">
        <f t="shared" si="7"/>
        <v>2.6408544931705675</v>
      </c>
      <c r="F129" s="3"/>
      <c r="G129" s="3"/>
    </row>
    <row r="130" spans="1:7" ht="15" customHeight="1" x14ac:dyDescent="0.2">
      <c r="A130" s="35" t="s">
        <v>107</v>
      </c>
      <c r="B130" s="36">
        <v>46258566.401339091</v>
      </c>
      <c r="C130" s="36">
        <v>46496649.07</v>
      </c>
      <c r="D130" s="36">
        <f t="shared" si="6"/>
        <v>238082.66866090894</v>
      </c>
      <c r="E130" s="38">
        <f t="shared" si="7"/>
        <v>0.51467800924763829</v>
      </c>
      <c r="F130" s="3"/>
      <c r="G130" s="3"/>
    </row>
    <row r="131" spans="1:7" ht="17.25" customHeight="1" x14ac:dyDescent="0.2">
      <c r="A131" s="76" t="s">
        <v>108</v>
      </c>
      <c r="B131" s="77">
        <v>30562687.145382114</v>
      </c>
      <c r="C131" s="77">
        <v>29712621.23</v>
      </c>
      <c r="D131" s="77">
        <f t="shared" si="6"/>
        <v>-850065.91538211331</v>
      </c>
      <c r="E131" s="78">
        <f t="shared" si="7"/>
        <v>-2.7813847366839095</v>
      </c>
      <c r="F131" s="3"/>
      <c r="G131" s="3"/>
    </row>
    <row r="132" spans="1:7" ht="15" customHeight="1" x14ac:dyDescent="0.2">
      <c r="A132" s="35" t="s">
        <v>109</v>
      </c>
      <c r="B132" s="36">
        <v>47194840.259894684</v>
      </c>
      <c r="C132" s="36">
        <v>46802176.88000001</v>
      </c>
      <c r="D132" s="36">
        <f t="shared" si="6"/>
        <v>-392663.37989467382</v>
      </c>
      <c r="E132" s="38">
        <f t="shared" si="7"/>
        <v>-0.83200489234064001</v>
      </c>
      <c r="F132" s="3"/>
      <c r="G132" s="3"/>
    </row>
    <row r="133" spans="1:7" ht="17.25" customHeight="1" x14ac:dyDescent="0.2">
      <c r="A133" s="76" t="s">
        <v>110</v>
      </c>
      <c r="B133" s="77">
        <v>360733666.08677018</v>
      </c>
      <c r="C133" s="77">
        <v>366351786.4000001</v>
      </c>
      <c r="D133" s="77">
        <f t="shared" si="6"/>
        <v>5618120.3132299185</v>
      </c>
      <c r="E133" s="78">
        <f t="shared" si="7"/>
        <v>1.5574150242684992</v>
      </c>
      <c r="F133" s="3"/>
      <c r="G133" s="3"/>
    </row>
    <row r="134" spans="1:7" ht="15" customHeight="1" x14ac:dyDescent="0.2">
      <c r="A134" s="35" t="s">
        <v>111</v>
      </c>
      <c r="B134" s="36">
        <v>41404599.210758515</v>
      </c>
      <c r="C134" s="36">
        <v>40593151.420000002</v>
      </c>
      <c r="D134" s="36">
        <f t="shared" si="6"/>
        <v>-811447.79075851291</v>
      </c>
      <c r="E134" s="38">
        <f t="shared" si="7"/>
        <v>-1.9598010999407705</v>
      </c>
      <c r="F134" s="3"/>
      <c r="G134" s="3"/>
    </row>
    <row r="135" spans="1:7" ht="17.25" customHeight="1" x14ac:dyDescent="0.2">
      <c r="A135" s="76" t="s">
        <v>112</v>
      </c>
      <c r="B135" s="77">
        <v>33594813.562634744</v>
      </c>
      <c r="C135" s="77">
        <v>31776723.969999999</v>
      </c>
      <c r="D135" s="77">
        <f t="shared" si="6"/>
        <v>-1818089.5926347449</v>
      </c>
      <c r="E135" s="78">
        <f t="shared" si="7"/>
        <v>-5.4118162889788559</v>
      </c>
      <c r="F135" s="3"/>
      <c r="G135" s="3"/>
    </row>
    <row r="136" spans="1:7" ht="15" customHeight="1" x14ac:dyDescent="0.2">
      <c r="A136" s="35" t="s">
        <v>113</v>
      </c>
      <c r="B136" s="36">
        <v>37939991.259684488</v>
      </c>
      <c r="C136" s="36">
        <v>39049315.760000005</v>
      </c>
      <c r="D136" s="36">
        <f t="shared" si="6"/>
        <v>1109324.5003155172</v>
      </c>
      <c r="E136" s="38">
        <f t="shared" si="7"/>
        <v>2.9238923454742576</v>
      </c>
      <c r="F136" s="3"/>
      <c r="G136" s="3"/>
    </row>
    <row r="137" spans="1:7" ht="17.25" customHeight="1" x14ac:dyDescent="0.2">
      <c r="A137" s="76" t="s">
        <v>114</v>
      </c>
      <c r="B137" s="77">
        <v>53024902.653026707</v>
      </c>
      <c r="C137" s="77">
        <v>50271364.169999994</v>
      </c>
      <c r="D137" s="77">
        <f t="shared" si="6"/>
        <v>-2753538.4830267131</v>
      </c>
      <c r="E137" s="78">
        <f t="shared" si="7"/>
        <v>-5.1929156778367771</v>
      </c>
      <c r="F137" s="3"/>
      <c r="G137" s="3"/>
    </row>
    <row r="138" spans="1:7" ht="15" customHeight="1" x14ac:dyDescent="0.2">
      <c r="A138" s="35" t="s">
        <v>115</v>
      </c>
      <c r="B138" s="36">
        <v>99004192.508158922</v>
      </c>
      <c r="C138" s="36">
        <v>98240070.00999999</v>
      </c>
      <c r="D138" s="36">
        <f t="shared" si="6"/>
        <v>-764122.49815893173</v>
      </c>
      <c r="E138" s="38">
        <f t="shared" si="7"/>
        <v>-0.77180822225883061</v>
      </c>
      <c r="F138" s="3"/>
      <c r="G138" s="3"/>
    </row>
    <row r="139" spans="1:7" ht="17.25" customHeight="1" x14ac:dyDescent="0.2">
      <c r="A139" s="76" t="s">
        <v>116</v>
      </c>
      <c r="B139" s="77">
        <v>253931373.62595046</v>
      </c>
      <c r="C139" s="77">
        <v>255677937.44</v>
      </c>
      <c r="D139" s="77">
        <f t="shared" si="6"/>
        <v>1746563.814049542</v>
      </c>
      <c r="E139" s="78">
        <f t="shared" si="7"/>
        <v>0.68780938294859528</v>
      </c>
      <c r="F139" s="3"/>
      <c r="G139" s="3"/>
    </row>
    <row r="140" spans="1:7" ht="15" customHeight="1" x14ac:dyDescent="0.2">
      <c r="A140" s="35" t="s">
        <v>117</v>
      </c>
      <c r="B140" s="36">
        <v>13056182.599603232</v>
      </c>
      <c r="C140" s="36">
        <v>13165681.589999998</v>
      </c>
      <c r="D140" s="36">
        <f t="shared" si="6"/>
        <v>109498.99039676599</v>
      </c>
      <c r="E140" s="38">
        <f t="shared" si="7"/>
        <v>0.838675390462857</v>
      </c>
      <c r="F140" s="3"/>
      <c r="G140" s="3"/>
    </row>
    <row r="141" spans="1:7" ht="17.25" customHeight="1" x14ac:dyDescent="0.2">
      <c r="A141" s="76" t="s">
        <v>118</v>
      </c>
      <c r="B141" s="77">
        <v>72998817.114643812</v>
      </c>
      <c r="C141" s="77">
        <v>72726597.559999987</v>
      </c>
      <c r="D141" s="77">
        <f t="shared" si="6"/>
        <v>-272219.5546438247</v>
      </c>
      <c r="E141" s="78">
        <f t="shared" si="7"/>
        <v>-0.37290954210437</v>
      </c>
      <c r="F141" s="3"/>
      <c r="G141" s="3"/>
    </row>
    <row r="142" spans="1:7" ht="15" customHeight="1" x14ac:dyDescent="0.2">
      <c r="A142" s="35" t="s">
        <v>119</v>
      </c>
      <c r="B142" s="36">
        <v>34391126.64372766</v>
      </c>
      <c r="C142" s="36">
        <v>34132767.689999998</v>
      </c>
      <c r="D142" s="36">
        <f t="shared" si="6"/>
        <v>-258358.95372766256</v>
      </c>
      <c r="E142" s="38">
        <f t="shared" si="7"/>
        <v>-0.75123724908495471</v>
      </c>
      <c r="F142" s="3"/>
      <c r="G142" s="3"/>
    </row>
    <row r="143" spans="1:7" ht="17.25" customHeight="1" x14ac:dyDescent="0.2">
      <c r="A143" s="76" t="s">
        <v>120</v>
      </c>
      <c r="B143" s="77">
        <v>183448620.16792426</v>
      </c>
      <c r="C143" s="77">
        <v>175725364.22000006</v>
      </c>
      <c r="D143" s="77">
        <f t="shared" si="6"/>
        <v>-7723255.9479241967</v>
      </c>
      <c r="E143" s="78">
        <f t="shared" si="7"/>
        <v>-4.2100376338914529</v>
      </c>
      <c r="F143" s="3"/>
      <c r="G143" s="3"/>
    </row>
    <row r="144" spans="1:7" ht="15" customHeight="1" x14ac:dyDescent="0.2">
      <c r="A144" s="35" t="s">
        <v>142</v>
      </c>
      <c r="B144" s="36">
        <v>45297405.352974668</v>
      </c>
      <c r="C144" s="36">
        <v>44698090.32</v>
      </c>
      <c r="D144" s="36">
        <f>C144-B144</f>
        <v>-599315.03297466785</v>
      </c>
      <c r="E144" s="38">
        <f>D144/B144*100</f>
        <v>-1.3230670240482352</v>
      </c>
      <c r="F144" s="3"/>
      <c r="G144" s="3"/>
    </row>
    <row r="145" spans="1:7" ht="4.5" customHeight="1" x14ac:dyDescent="0.2">
      <c r="A145" s="79"/>
      <c r="B145" s="80"/>
      <c r="C145" s="80"/>
      <c r="D145" s="85"/>
      <c r="E145" s="81"/>
      <c r="G145" s="22"/>
    </row>
    <row r="146" spans="1:7" ht="15" customHeight="1" x14ac:dyDescent="0.2">
      <c r="A146" s="86" t="s">
        <v>121</v>
      </c>
      <c r="B146" s="87">
        <f>SUM(B10:B145)</f>
        <v>7404221473.2453508</v>
      </c>
      <c r="C146" s="87">
        <f>SUM(C10:C145)</f>
        <v>7479361800.3200045</v>
      </c>
      <c r="D146" s="87">
        <f>SUM(D10:D144)</f>
        <v>75140327.074649185</v>
      </c>
      <c r="E146" s="88">
        <f>D146/B146*100</f>
        <v>1.0148308954042451</v>
      </c>
      <c r="F146" s="18"/>
      <c r="G146" s="3"/>
    </row>
    <row r="147" spans="1:7" ht="12.75" customHeight="1" x14ac:dyDescent="0.2">
      <c r="A147" s="79" t="s">
        <v>144</v>
      </c>
      <c r="B147" s="80">
        <v>560461.52</v>
      </c>
      <c r="C147" s="80">
        <f>+B147</f>
        <v>560461.52</v>
      </c>
      <c r="D147" s="80">
        <f>C147-B147</f>
        <v>0</v>
      </c>
      <c r="E147" s="81">
        <f>D147/B147*100</f>
        <v>0</v>
      </c>
      <c r="F147" s="23"/>
      <c r="G147" s="3"/>
    </row>
    <row r="148" spans="1:7" ht="15" customHeight="1" x14ac:dyDescent="0.2">
      <c r="A148" s="86" t="s">
        <v>2</v>
      </c>
      <c r="B148" s="87">
        <f>+B146+B147</f>
        <v>7404781934.7653513</v>
      </c>
      <c r="C148" s="87">
        <f>+C146+C147</f>
        <v>7479922261.8400049</v>
      </c>
      <c r="D148" s="87">
        <f>D146+D147</f>
        <v>75140327.074649185</v>
      </c>
      <c r="E148" s="88">
        <f>D148/B148*100</f>
        <v>1.0147540837342741</v>
      </c>
      <c r="F148" s="23"/>
      <c r="G148" s="3"/>
    </row>
    <row r="149" spans="1:7" ht="5.25" customHeight="1" x14ac:dyDescent="0.2">
      <c r="A149" s="82"/>
      <c r="B149" s="83"/>
      <c r="C149" s="83"/>
      <c r="D149" s="89"/>
      <c r="E149" s="84"/>
    </row>
    <row r="151" spans="1:7" x14ac:dyDescent="0.2">
      <c r="A151" s="34" t="s">
        <v>314</v>
      </c>
    </row>
    <row r="152" spans="1:7" ht="3.75" customHeight="1" x14ac:dyDescent="0.2"/>
    <row r="153" spans="1:7" x14ac:dyDescent="0.2">
      <c r="A153" s="4" t="s">
        <v>283</v>
      </c>
    </row>
    <row r="162" spans="1:3" x14ac:dyDescent="0.2">
      <c r="A162" s="125"/>
      <c r="B162" s="125"/>
      <c r="C162" s="125"/>
    </row>
    <row r="164" spans="1:3" x14ac:dyDescent="0.2">
      <c r="A164"/>
    </row>
    <row r="165" spans="1:3" x14ac:dyDescent="0.2">
      <c r="A165"/>
    </row>
    <row r="166" spans="1:3" x14ac:dyDescent="0.2">
      <c r="A166"/>
    </row>
    <row r="167" spans="1:3" x14ac:dyDescent="0.2">
      <c r="A167"/>
    </row>
    <row r="168" spans="1:3" x14ac:dyDescent="0.2">
      <c r="A168"/>
    </row>
  </sheetData>
  <mergeCells count="7">
    <mergeCell ref="A162:C162"/>
    <mergeCell ref="A5:E5"/>
    <mergeCell ref="A54:E54"/>
    <mergeCell ref="A102:E102"/>
    <mergeCell ref="A7:A8"/>
    <mergeCell ref="A56:A57"/>
    <mergeCell ref="A104:A105"/>
  </mergeCells>
  <phoneticPr fontId="3" type="noConversion"/>
  <pageMargins left="0.62" right="0.28000000000000003" top="0.18" bottom="0.71" header="0" footer="0"/>
  <pageSetup paperSize="9" scale="99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45"/>
  <sheetViews>
    <sheetView showGridLines="0" zoomScale="140" zoomScaleNormal="140" workbookViewId="0">
      <selection activeCell="C136" sqref="C136"/>
    </sheetView>
  </sheetViews>
  <sheetFormatPr baseColWidth="10" defaultColWidth="8.42578125" defaultRowHeight="12.75" x14ac:dyDescent="0.2"/>
  <cols>
    <col min="1" max="1" width="41.7109375" style="4" customWidth="1"/>
    <col min="2" max="3" width="22.7109375" style="14" customWidth="1"/>
    <col min="4" max="4" width="27" customWidth="1"/>
    <col min="5" max="5" width="25.28515625" customWidth="1"/>
    <col min="6" max="6" width="21.85546875" customWidth="1"/>
    <col min="7" max="7" width="11.28515625" customWidth="1"/>
  </cols>
  <sheetData>
    <row r="1" spans="1:3" ht="12" customHeight="1" x14ac:dyDescent="0.2">
      <c r="A1" s="8"/>
      <c r="B1" s="9"/>
      <c r="C1" s="9"/>
    </row>
    <row r="2" spans="1:3" ht="13.5" customHeight="1" x14ac:dyDescent="0.25">
      <c r="A2" s="130" t="s">
        <v>331</v>
      </c>
      <c r="B2" s="130"/>
      <c r="C2" s="130"/>
    </row>
    <row r="3" spans="1:3" s="2" customFormat="1" ht="21" customHeight="1" x14ac:dyDescent="0.2">
      <c r="A3" s="129" t="s">
        <v>122</v>
      </c>
      <c r="B3" s="129"/>
      <c r="C3" s="129"/>
    </row>
    <row r="4" spans="1:3" ht="17.45" customHeight="1" x14ac:dyDescent="0.2">
      <c r="A4" s="129" t="s">
        <v>343</v>
      </c>
      <c r="B4" s="129"/>
      <c r="C4" s="129"/>
    </row>
    <row r="5" spans="1:3" ht="15" customHeight="1" x14ac:dyDescent="0.2">
      <c r="A5" s="131" t="s">
        <v>143</v>
      </c>
      <c r="B5" s="131"/>
      <c r="C5" s="131"/>
    </row>
    <row r="6" spans="1:3" ht="4.9000000000000004" customHeight="1" x14ac:dyDescent="0.2">
      <c r="A6" s="6"/>
      <c r="B6" s="12"/>
      <c r="C6" s="12"/>
    </row>
    <row r="7" spans="1:3" ht="18" customHeight="1" x14ac:dyDescent="0.2">
      <c r="A7" s="90"/>
      <c r="B7" s="91" t="s">
        <v>332</v>
      </c>
      <c r="C7" s="92" t="s">
        <v>332</v>
      </c>
    </row>
    <row r="8" spans="1:3" ht="13.9" customHeight="1" x14ac:dyDescent="0.2">
      <c r="A8" s="93" t="s">
        <v>123</v>
      </c>
      <c r="B8" s="94" t="s">
        <v>281</v>
      </c>
      <c r="C8" s="95" t="s">
        <v>124</v>
      </c>
    </row>
    <row r="9" spans="1:3" ht="9" hidden="1" customHeight="1" x14ac:dyDescent="0.2">
      <c r="A9" s="5"/>
      <c r="B9" s="5"/>
      <c r="C9" s="5"/>
    </row>
    <row r="10" spans="1:3" ht="18" customHeight="1" x14ac:dyDescent="0.2">
      <c r="A10" s="76" t="s">
        <v>8</v>
      </c>
      <c r="B10" s="77">
        <v>11023984</v>
      </c>
      <c r="C10" s="77">
        <v>11024329</v>
      </c>
    </row>
    <row r="11" spans="1:3" ht="15" customHeight="1" x14ac:dyDescent="0.2">
      <c r="A11" s="35" t="s">
        <v>9</v>
      </c>
      <c r="B11" s="36">
        <v>15677136</v>
      </c>
      <c r="C11" s="36">
        <v>15677626</v>
      </c>
    </row>
    <row r="12" spans="1:3" ht="18" customHeight="1" x14ac:dyDescent="0.2">
      <c r="A12" s="76" t="s">
        <v>10</v>
      </c>
      <c r="B12" s="77">
        <v>18646992</v>
      </c>
      <c r="C12" s="77">
        <v>18647575</v>
      </c>
    </row>
    <row r="13" spans="1:3" ht="15" customHeight="1" x14ac:dyDescent="0.2">
      <c r="A13" s="35" t="s">
        <v>11</v>
      </c>
      <c r="B13" s="36">
        <v>15863928</v>
      </c>
      <c r="C13" s="36">
        <v>15864424</v>
      </c>
    </row>
    <row r="14" spans="1:3" ht="18" customHeight="1" x14ac:dyDescent="0.2">
      <c r="A14" s="76" t="s">
        <v>12</v>
      </c>
      <c r="B14" s="77">
        <v>11968632</v>
      </c>
      <c r="C14" s="77">
        <v>11969006</v>
      </c>
    </row>
    <row r="15" spans="1:3" ht="15" customHeight="1" x14ac:dyDescent="0.2">
      <c r="A15" s="35" t="s">
        <v>13</v>
      </c>
      <c r="B15" s="36">
        <v>52853688</v>
      </c>
      <c r="C15" s="36">
        <v>52855341</v>
      </c>
    </row>
    <row r="16" spans="1:3" ht="18" customHeight="1" x14ac:dyDescent="0.2">
      <c r="A16" s="76" t="s">
        <v>14</v>
      </c>
      <c r="B16" s="77">
        <v>5902296</v>
      </c>
      <c r="C16" s="77">
        <v>5902481</v>
      </c>
    </row>
    <row r="17" spans="1:3" ht="15" customHeight="1" x14ac:dyDescent="0.2">
      <c r="A17" s="35" t="s">
        <v>15</v>
      </c>
      <c r="B17" s="36">
        <v>52371016</v>
      </c>
      <c r="C17" s="36">
        <v>52372654</v>
      </c>
    </row>
    <row r="18" spans="1:3" ht="18" customHeight="1" x14ac:dyDescent="0.2">
      <c r="A18" s="76" t="s">
        <v>16</v>
      </c>
      <c r="B18" s="77">
        <v>26911592</v>
      </c>
      <c r="C18" s="77">
        <v>26912434</v>
      </c>
    </row>
    <row r="19" spans="1:3" ht="15" customHeight="1" x14ac:dyDescent="0.2">
      <c r="A19" s="35" t="s">
        <v>17</v>
      </c>
      <c r="B19" s="36">
        <v>26919048</v>
      </c>
      <c r="C19" s="36">
        <v>26919890</v>
      </c>
    </row>
    <row r="20" spans="1:3" ht="18" customHeight="1" x14ac:dyDescent="0.2">
      <c r="A20" s="76" t="s">
        <v>18</v>
      </c>
      <c r="B20" s="77">
        <v>6781288</v>
      </c>
      <c r="C20" s="77">
        <v>6781500</v>
      </c>
    </row>
    <row r="21" spans="1:3" ht="15" customHeight="1" x14ac:dyDescent="0.2">
      <c r="A21" s="35" t="s">
        <v>19</v>
      </c>
      <c r="B21" s="36">
        <v>17407656</v>
      </c>
      <c r="C21" s="36">
        <v>17408200</v>
      </c>
    </row>
    <row r="22" spans="1:3" ht="18" customHeight="1" x14ac:dyDescent="0.2">
      <c r="A22" s="76" t="s">
        <v>20</v>
      </c>
      <c r="B22" s="77">
        <v>21884104</v>
      </c>
      <c r="C22" s="77">
        <v>21884788</v>
      </c>
    </row>
    <row r="23" spans="1:3" ht="15" customHeight="1" x14ac:dyDescent="0.2">
      <c r="A23" s="35" t="s">
        <v>21</v>
      </c>
      <c r="B23" s="36">
        <v>8727808</v>
      </c>
      <c r="C23" s="36">
        <v>8728081</v>
      </c>
    </row>
    <row r="24" spans="1:3" ht="18" customHeight="1" x14ac:dyDescent="0.2">
      <c r="A24" s="76" t="s">
        <v>22</v>
      </c>
      <c r="B24" s="77">
        <v>26109856</v>
      </c>
      <c r="C24" s="77">
        <v>26110673</v>
      </c>
    </row>
    <row r="25" spans="1:3" ht="15" customHeight="1" x14ac:dyDescent="0.2">
      <c r="A25" s="35" t="s">
        <v>23</v>
      </c>
      <c r="B25" s="36">
        <v>25666120</v>
      </c>
      <c r="C25" s="36">
        <v>25666923</v>
      </c>
    </row>
    <row r="26" spans="1:3" ht="18" customHeight="1" x14ac:dyDescent="0.2">
      <c r="A26" s="76" t="s">
        <v>24</v>
      </c>
      <c r="B26" s="77">
        <v>36290704</v>
      </c>
      <c r="C26" s="77">
        <v>36291839</v>
      </c>
    </row>
    <row r="27" spans="1:3" ht="15" customHeight="1" x14ac:dyDescent="0.2">
      <c r="A27" s="35" t="s">
        <v>25</v>
      </c>
      <c r="B27" s="36">
        <v>9368504</v>
      </c>
      <c r="C27" s="36">
        <v>9368797</v>
      </c>
    </row>
    <row r="28" spans="1:3" ht="18" customHeight="1" x14ac:dyDescent="0.2">
      <c r="A28" s="76" t="s">
        <v>26</v>
      </c>
      <c r="B28" s="77">
        <v>13424824</v>
      </c>
      <c r="C28" s="77">
        <v>13425244</v>
      </c>
    </row>
    <row r="29" spans="1:3" ht="15" customHeight="1" x14ac:dyDescent="0.2">
      <c r="A29" s="35" t="s">
        <v>27</v>
      </c>
      <c r="B29" s="36">
        <v>24542256</v>
      </c>
      <c r="C29" s="36">
        <v>24543023</v>
      </c>
    </row>
    <row r="30" spans="1:3" ht="18" customHeight="1" x14ac:dyDescent="0.2">
      <c r="A30" s="76" t="s">
        <v>28</v>
      </c>
      <c r="B30" s="77">
        <v>24330368</v>
      </c>
      <c r="C30" s="77">
        <v>24331129</v>
      </c>
    </row>
    <row r="31" spans="1:3" ht="15" customHeight="1" x14ac:dyDescent="0.2">
      <c r="A31" s="35" t="s">
        <v>29</v>
      </c>
      <c r="B31" s="36">
        <v>13305600</v>
      </c>
      <c r="C31" s="36">
        <v>13306016</v>
      </c>
    </row>
    <row r="32" spans="1:3" ht="18" customHeight="1" x14ac:dyDescent="0.2">
      <c r="A32" s="76" t="s">
        <v>30</v>
      </c>
      <c r="B32" s="77">
        <v>8330680</v>
      </c>
      <c r="C32" s="77">
        <v>8330941</v>
      </c>
    </row>
    <row r="33" spans="1:3" ht="15" customHeight="1" x14ac:dyDescent="0.2">
      <c r="A33" s="35" t="s">
        <v>31</v>
      </c>
      <c r="B33" s="36">
        <v>30415424</v>
      </c>
      <c r="C33" s="36">
        <v>30416375</v>
      </c>
    </row>
    <row r="34" spans="1:3" ht="18" customHeight="1" x14ac:dyDescent="0.2">
      <c r="A34" s="76" t="s">
        <v>32</v>
      </c>
      <c r="B34" s="77">
        <v>45760720</v>
      </c>
      <c r="C34" s="77">
        <v>45762151</v>
      </c>
    </row>
    <row r="35" spans="1:3" ht="15" customHeight="1" x14ac:dyDescent="0.2">
      <c r="A35" s="35" t="s">
        <v>33</v>
      </c>
      <c r="B35" s="36">
        <v>19646608</v>
      </c>
      <c r="C35" s="36">
        <v>19647222</v>
      </c>
    </row>
    <row r="36" spans="1:3" ht="18" customHeight="1" x14ac:dyDescent="0.2">
      <c r="A36" s="76" t="s">
        <v>34</v>
      </c>
      <c r="B36" s="77">
        <v>8663952</v>
      </c>
      <c r="C36" s="77">
        <v>8664223</v>
      </c>
    </row>
    <row r="37" spans="1:3" ht="15" customHeight="1" x14ac:dyDescent="0.2">
      <c r="A37" s="35" t="s">
        <v>35</v>
      </c>
      <c r="B37" s="36">
        <v>9132552</v>
      </c>
      <c r="C37" s="36">
        <v>9132838</v>
      </c>
    </row>
    <row r="38" spans="1:3" ht="18" customHeight="1" x14ac:dyDescent="0.2">
      <c r="A38" s="76" t="s">
        <v>36</v>
      </c>
      <c r="B38" s="77">
        <v>20769696</v>
      </c>
      <c r="C38" s="77">
        <v>20770346</v>
      </c>
    </row>
    <row r="39" spans="1:3" ht="15" customHeight="1" x14ac:dyDescent="0.2">
      <c r="A39" s="35" t="s">
        <v>37</v>
      </c>
      <c r="B39" s="36">
        <v>11065112</v>
      </c>
      <c r="C39" s="36">
        <v>11065458</v>
      </c>
    </row>
    <row r="40" spans="1:3" ht="18" customHeight="1" x14ac:dyDescent="0.2">
      <c r="A40" s="76" t="s">
        <v>38</v>
      </c>
      <c r="B40" s="77">
        <v>23553088</v>
      </c>
      <c r="C40" s="77">
        <v>23553824</v>
      </c>
    </row>
    <row r="41" spans="1:3" ht="15" customHeight="1" x14ac:dyDescent="0.2">
      <c r="A41" s="35" t="s">
        <v>39</v>
      </c>
      <c r="B41" s="36">
        <v>17463880</v>
      </c>
      <c r="C41" s="36">
        <v>17464426</v>
      </c>
    </row>
    <row r="42" spans="1:3" ht="18" customHeight="1" x14ac:dyDescent="0.2">
      <c r="A42" s="76" t="s">
        <v>40</v>
      </c>
      <c r="B42" s="77">
        <v>13312112</v>
      </c>
      <c r="C42" s="77">
        <v>13312528</v>
      </c>
    </row>
    <row r="43" spans="1:3" ht="15" customHeight="1" x14ac:dyDescent="0.2">
      <c r="A43" s="35" t="s">
        <v>41</v>
      </c>
      <c r="B43" s="36">
        <v>110539368</v>
      </c>
      <c r="C43" s="36">
        <v>110542825</v>
      </c>
    </row>
    <row r="44" spans="1:3" ht="18" customHeight="1" x14ac:dyDescent="0.2">
      <c r="A44" s="76" t="s">
        <v>42</v>
      </c>
      <c r="B44" s="77">
        <v>38918112</v>
      </c>
      <c r="C44" s="77">
        <v>38919329</v>
      </c>
    </row>
    <row r="45" spans="1:3" ht="15" customHeight="1" x14ac:dyDescent="0.2">
      <c r="A45" s="35" t="s">
        <v>43</v>
      </c>
      <c r="B45" s="36">
        <v>8288976</v>
      </c>
      <c r="C45" s="36">
        <v>8289235</v>
      </c>
    </row>
    <row r="46" spans="1:3" ht="18" customHeight="1" x14ac:dyDescent="0.2">
      <c r="A46" s="76" t="s">
        <v>44</v>
      </c>
      <c r="B46" s="77">
        <v>12726336</v>
      </c>
      <c r="C46" s="77">
        <v>12726734</v>
      </c>
    </row>
    <row r="47" spans="1:3" ht="15" customHeight="1" x14ac:dyDescent="0.2">
      <c r="A47" s="35" t="s">
        <v>45</v>
      </c>
      <c r="B47" s="36">
        <v>45604904</v>
      </c>
      <c r="C47" s="36">
        <v>45606330</v>
      </c>
    </row>
    <row r="48" spans="1:3" ht="7.9" customHeight="1" x14ac:dyDescent="0.2">
      <c r="A48" s="82"/>
      <c r="B48" s="83"/>
      <c r="C48" s="83"/>
    </row>
    <row r="50" spans="1:3" ht="15.75" x14ac:dyDescent="0.25">
      <c r="A50" s="130" t="s">
        <v>331</v>
      </c>
      <c r="B50" s="130"/>
      <c r="C50" s="130"/>
    </row>
    <row r="51" spans="1:3" ht="21" customHeight="1" x14ac:dyDescent="0.2">
      <c r="A51" s="129" t="s">
        <v>122</v>
      </c>
      <c r="B51" s="129"/>
      <c r="C51" s="129"/>
    </row>
    <row r="52" spans="1:3" ht="13.5" customHeight="1" x14ac:dyDescent="0.2">
      <c r="A52" s="129" t="str">
        <f>+A4</f>
        <v>POR EL PERÍODO DEL 1o. DE ENERO AL 30 DE SEPTIEMBRE DEL AÑO 2024.</v>
      </c>
      <c r="B52" s="129"/>
      <c r="C52" s="129"/>
    </row>
    <row r="53" spans="1:3" ht="11.45" customHeight="1" x14ac:dyDescent="0.2">
      <c r="A53" s="126" t="s">
        <v>143</v>
      </c>
      <c r="B53" s="126"/>
      <c r="C53" s="126"/>
    </row>
    <row r="54" spans="1:3" ht="5.45" customHeight="1" x14ac:dyDescent="0.2">
      <c r="A54" s="42"/>
      <c r="B54" s="43"/>
      <c r="C54" s="43"/>
    </row>
    <row r="55" spans="1:3" ht="16.5" customHeight="1" x14ac:dyDescent="0.2">
      <c r="A55" s="90"/>
      <c r="B55" s="91" t="s">
        <v>332</v>
      </c>
      <c r="C55" s="92" t="s">
        <v>332</v>
      </c>
    </row>
    <row r="56" spans="1:3" ht="18.75" customHeight="1" x14ac:dyDescent="0.2">
      <c r="A56" s="93" t="s">
        <v>123</v>
      </c>
      <c r="B56" s="94" t="s">
        <v>281</v>
      </c>
      <c r="C56" s="95" t="s">
        <v>124</v>
      </c>
    </row>
    <row r="57" spans="1:3" ht="12.75" hidden="1" customHeight="1" x14ac:dyDescent="0.2">
      <c r="A57" s="15"/>
      <c r="B57" s="15"/>
      <c r="C57" s="15"/>
    </row>
    <row r="58" spans="1:3" ht="18" customHeight="1" x14ac:dyDescent="0.2">
      <c r="A58" s="76" t="s">
        <v>46</v>
      </c>
      <c r="B58" s="77">
        <v>10090600</v>
      </c>
      <c r="C58" s="77">
        <v>10090915</v>
      </c>
    </row>
    <row r="59" spans="1:3" ht="15" customHeight="1" x14ac:dyDescent="0.2">
      <c r="A59" s="35" t="s">
        <v>47</v>
      </c>
      <c r="B59" s="36">
        <v>18539936</v>
      </c>
      <c r="C59" s="36">
        <v>18540516</v>
      </c>
    </row>
    <row r="60" spans="1:3" ht="18" customHeight="1" x14ac:dyDescent="0.2">
      <c r="A60" s="76" t="s">
        <v>48</v>
      </c>
      <c r="B60" s="77">
        <v>15750408</v>
      </c>
      <c r="C60" s="77">
        <v>15750901</v>
      </c>
    </row>
    <row r="61" spans="1:3" ht="15" customHeight="1" x14ac:dyDescent="0.2">
      <c r="A61" s="35" t="s">
        <v>49</v>
      </c>
      <c r="B61" s="36">
        <v>8116600</v>
      </c>
      <c r="C61" s="36">
        <v>8116854</v>
      </c>
    </row>
    <row r="62" spans="1:3" ht="18" customHeight="1" x14ac:dyDescent="0.2">
      <c r="A62" s="76" t="s">
        <v>50</v>
      </c>
      <c r="B62" s="77">
        <v>27636744</v>
      </c>
      <c r="C62" s="77">
        <v>27637608</v>
      </c>
    </row>
    <row r="63" spans="1:3" ht="15" customHeight="1" x14ac:dyDescent="0.2">
      <c r="A63" s="35" t="s">
        <v>51</v>
      </c>
      <c r="B63" s="36">
        <v>14347624</v>
      </c>
      <c r="C63" s="36">
        <v>14348072</v>
      </c>
    </row>
    <row r="64" spans="1:3" ht="18" customHeight="1" x14ac:dyDescent="0.2">
      <c r="A64" s="76" t="s">
        <v>52</v>
      </c>
      <c r="B64" s="77">
        <v>12268768</v>
      </c>
      <c r="C64" s="77">
        <v>12269152</v>
      </c>
    </row>
    <row r="65" spans="1:3" ht="15" customHeight="1" x14ac:dyDescent="0.2">
      <c r="A65" s="35" t="s">
        <v>54</v>
      </c>
      <c r="B65" s="36">
        <v>17140088</v>
      </c>
      <c r="C65" s="36">
        <v>17140624</v>
      </c>
    </row>
    <row r="66" spans="1:3" ht="18" customHeight="1" x14ac:dyDescent="0.2">
      <c r="A66" s="76" t="s">
        <v>55</v>
      </c>
      <c r="B66" s="77">
        <v>27522624</v>
      </c>
      <c r="C66" s="77">
        <v>27523484</v>
      </c>
    </row>
    <row r="67" spans="1:3" ht="15" customHeight="1" x14ac:dyDescent="0.2">
      <c r="A67" s="35" t="s">
        <v>56</v>
      </c>
      <c r="B67" s="36">
        <v>6590224</v>
      </c>
      <c r="C67" s="36">
        <v>6590431</v>
      </c>
    </row>
    <row r="68" spans="1:3" ht="18" customHeight="1" x14ac:dyDescent="0.2">
      <c r="A68" s="76" t="s">
        <v>57</v>
      </c>
      <c r="B68" s="77">
        <v>36127072</v>
      </c>
      <c r="C68" s="77">
        <v>36128202</v>
      </c>
    </row>
    <row r="69" spans="1:3" ht="15" customHeight="1" x14ac:dyDescent="0.2">
      <c r="A69" s="35" t="s">
        <v>58</v>
      </c>
      <c r="B69" s="36">
        <v>79444568</v>
      </c>
      <c r="C69" s="36">
        <v>79447052</v>
      </c>
    </row>
    <row r="70" spans="1:3" ht="18" customHeight="1" x14ac:dyDescent="0.2">
      <c r="A70" s="76" t="s">
        <v>59</v>
      </c>
      <c r="B70" s="77">
        <v>6250696</v>
      </c>
      <c r="C70" s="77">
        <v>6250892</v>
      </c>
    </row>
    <row r="71" spans="1:3" ht="15" customHeight="1" x14ac:dyDescent="0.2">
      <c r="A71" s="35" t="s">
        <v>60</v>
      </c>
      <c r="B71" s="36">
        <v>41629832</v>
      </c>
      <c r="C71" s="36">
        <v>41631134</v>
      </c>
    </row>
    <row r="72" spans="1:3" ht="18" customHeight="1" x14ac:dyDescent="0.2">
      <c r="A72" s="76" t="s">
        <v>61</v>
      </c>
      <c r="B72" s="77">
        <v>181811048</v>
      </c>
      <c r="C72" s="77">
        <v>181816734</v>
      </c>
    </row>
    <row r="73" spans="1:3" ht="15" customHeight="1" x14ac:dyDescent="0.2">
      <c r="A73" s="35" t="s">
        <v>62</v>
      </c>
      <c r="B73" s="36">
        <v>17895064</v>
      </c>
      <c r="C73" s="36">
        <v>17895624</v>
      </c>
    </row>
    <row r="74" spans="1:3" ht="18" customHeight="1" x14ac:dyDescent="0.2">
      <c r="A74" s="76" t="s">
        <v>63</v>
      </c>
      <c r="B74" s="77">
        <v>30417080</v>
      </c>
      <c r="C74" s="77">
        <v>30418032</v>
      </c>
    </row>
    <row r="75" spans="1:3" ht="15" customHeight="1" x14ac:dyDescent="0.2">
      <c r="A75" s="35" t="s">
        <v>64</v>
      </c>
      <c r="B75" s="36">
        <v>51359712</v>
      </c>
      <c r="C75" s="36">
        <v>51361318</v>
      </c>
    </row>
    <row r="76" spans="1:3" ht="18" customHeight="1" x14ac:dyDescent="0.2">
      <c r="A76" s="76" t="s">
        <v>65</v>
      </c>
      <c r="B76" s="77">
        <v>25585248</v>
      </c>
      <c r="C76" s="77">
        <v>25586049</v>
      </c>
    </row>
    <row r="77" spans="1:3" ht="15" customHeight="1" x14ac:dyDescent="0.2">
      <c r="A77" s="35" t="s">
        <v>66</v>
      </c>
      <c r="B77" s="36">
        <v>10725720</v>
      </c>
      <c r="C77" s="36">
        <v>10726055</v>
      </c>
    </row>
    <row r="78" spans="1:3" ht="18" customHeight="1" x14ac:dyDescent="0.2">
      <c r="A78" s="76" t="s">
        <v>67</v>
      </c>
      <c r="B78" s="77">
        <v>9872448</v>
      </c>
      <c r="C78" s="77">
        <v>9872757</v>
      </c>
    </row>
    <row r="79" spans="1:3" ht="15" customHeight="1" x14ac:dyDescent="0.2">
      <c r="A79" s="35" t="s">
        <v>68</v>
      </c>
      <c r="B79" s="36">
        <v>9114720</v>
      </c>
      <c r="C79" s="36">
        <v>9115005</v>
      </c>
    </row>
    <row r="80" spans="1:3" ht="18" customHeight="1" x14ac:dyDescent="0.2">
      <c r="A80" s="76" t="s">
        <v>69</v>
      </c>
      <c r="B80" s="77">
        <v>39770072</v>
      </c>
      <c r="C80" s="77">
        <v>39771316</v>
      </c>
    </row>
    <row r="81" spans="1:3" ht="15" customHeight="1" x14ac:dyDescent="0.2">
      <c r="A81" s="35" t="s">
        <v>70</v>
      </c>
      <c r="B81" s="36">
        <v>20059128</v>
      </c>
      <c r="C81" s="36">
        <v>20059756</v>
      </c>
    </row>
    <row r="82" spans="1:3" ht="18" customHeight="1" x14ac:dyDescent="0.2">
      <c r="A82" s="76" t="s">
        <v>71</v>
      </c>
      <c r="B82" s="77">
        <v>22671160</v>
      </c>
      <c r="C82" s="77">
        <v>22671869</v>
      </c>
    </row>
    <row r="83" spans="1:3" ht="15" customHeight="1" x14ac:dyDescent="0.2">
      <c r="A83" s="35" t="s">
        <v>72</v>
      </c>
      <c r="B83" s="36">
        <v>30815512</v>
      </c>
      <c r="C83" s="36">
        <v>30816475</v>
      </c>
    </row>
    <row r="84" spans="1:3" ht="18" customHeight="1" x14ac:dyDescent="0.2">
      <c r="A84" s="76" t="s">
        <v>73</v>
      </c>
      <c r="B84" s="77">
        <v>43602808</v>
      </c>
      <c r="C84" s="77">
        <v>43604167</v>
      </c>
    </row>
    <row r="85" spans="1:3" ht="15" customHeight="1" x14ac:dyDescent="0.2">
      <c r="A85" s="35" t="s">
        <v>74</v>
      </c>
      <c r="B85" s="36">
        <v>74159544</v>
      </c>
      <c r="C85" s="36">
        <v>74161864</v>
      </c>
    </row>
    <row r="86" spans="1:3" ht="18" customHeight="1" x14ac:dyDescent="0.2">
      <c r="A86" s="76" t="s">
        <v>75</v>
      </c>
      <c r="B86" s="77">
        <v>20658112</v>
      </c>
      <c r="C86" s="77">
        <v>20658758</v>
      </c>
    </row>
    <row r="87" spans="1:3" ht="15" customHeight="1" x14ac:dyDescent="0.2">
      <c r="A87" s="35" t="s">
        <v>76</v>
      </c>
      <c r="B87" s="36">
        <v>8699528</v>
      </c>
      <c r="C87" s="36">
        <v>8699800</v>
      </c>
    </row>
    <row r="88" spans="1:3" ht="18" customHeight="1" x14ac:dyDescent="0.2">
      <c r="A88" s="76" t="s">
        <v>77</v>
      </c>
      <c r="B88" s="77">
        <v>25810120</v>
      </c>
      <c r="C88" s="77">
        <v>25810927</v>
      </c>
    </row>
    <row r="89" spans="1:3" ht="15" customHeight="1" x14ac:dyDescent="0.2">
      <c r="A89" s="35" t="s">
        <v>78</v>
      </c>
      <c r="B89" s="36">
        <v>6604944</v>
      </c>
      <c r="C89" s="36">
        <v>6605151</v>
      </c>
    </row>
    <row r="90" spans="1:3" ht="18" customHeight="1" x14ac:dyDescent="0.2">
      <c r="A90" s="76" t="s">
        <v>79</v>
      </c>
      <c r="B90" s="77">
        <v>64140352</v>
      </c>
      <c r="C90" s="77">
        <v>64142357</v>
      </c>
    </row>
    <row r="91" spans="1:3" ht="15" customHeight="1" x14ac:dyDescent="0.2">
      <c r="A91" s="35" t="s">
        <v>80</v>
      </c>
      <c r="B91" s="36">
        <v>15535312</v>
      </c>
      <c r="C91" s="36">
        <v>15535798</v>
      </c>
    </row>
    <row r="92" spans="1:3" ht="18" customHeight="1" x14ac:dyDescent="0.2">
      <c r="A92" s="76" t="s">
        <v>81</v>
      </c>
      <c r="B92" s="77">
        <v>21997952</v>
      </c>
      <c r="C92" s="77">
        <v>21998640</v>
      </c>
    </row>
    <row r="93" spans="1:3" ht="15" customHeight="1" x14ac:dyDescent="0.2">
      <c r="A93" s="35" t="s">
        <v>82</v>
      </c>
      <c r="B93" s="36">
        <v>8802136</v>
      </c>
      <c r="C93" s="36">
        <v>8802411</v>
      </c>
    </row>
    <row r="94" spans="1:3" ht="18" customHeight="1" x14ac:dyDescent="0.2">
      <c r="A94" s="76" t="s">
        <v>83</v>
      </c>
      <c r="B94" s="77">
        <v>36563016</v>
      </c>
      <c r="C94" s="77">
        <v>36564155</v>
      </c>
    </row>
    <row r="95" spans="1:3" ht="15" customHeight="1" x14ac:dyDescent="0.2">
      <c r="A95" s="35" t="s">
        <v>84</v>
      </c>
      <c r="B95" s="36">
        <v>23465464</v>
      </c>
      <c r="C95" s="36">
        <v>23466198</v>
      </c>
    </row>
    <row r="96" spans="1:3" ht="7.9" customHeight="1" x14ac:dyDescent="0.2">
      <c r="A96" s="82"/>
      <c r="B96" s="83"/>
      <c r="C96" s="83"/>
    </row>
    <row r="98" spans="1:3" ht="15.75" x14ac:dyDescent="0.25">
      <c r="A98" s="130" t="s">
        <v>331</v>
      </c>
      <c r="B98" s="130"/>
      <c r="C98" s="130"/>
    </row>
    <row r="99" spans="1:3" ht="21" customHeight="1" x14ac:dyDescent="0.2">
      <c r="A99" s="129" t="s">
        <v>122</v>
      </c>
      <c r="B99" s="129"/>
      <c r="C99" s="129"/>
    </row>
    <row r="100" spans="1:3" ht="13.5" customHeight="1" x14ac:dyDescent="0.2">
      <c r="A100" s="129" t="str">
        <f>+A4</f>
        <v>POR EL PERÍODO DEL 1o. DE ENERO AL 30 DE SEPTIEMBRE DEL AÑO 2024.</v>
      </c>
      <c r="B100" s="129"/>
      <c r="C100" s="129"/>
    </row>
    <row r="101" spans="1:3" x14ac:dyDescent="0.2">
      <c r="A101" s="126" t="s">
        <v>143</v>
      </c>
      <c r="B101" s="126"/>
      <c r="C101" s="126"/>
    </row>
    <row r="102" spans="1:3" ht="4.1500000000000004" customHeight="1" x14ac:dyDescent="0.2">
      <c r="A102" s="6"/>
      <c r="B102" s="12"/>
      <c r="C102" s="12"/>
    </row>
    <row r="103" spans="1:3" ht="16.5" customHeight="1" x14ac:dyDescent="0.2">
      <c r="A103" s="90"/>
      <c r="B103" s="91" t="s">
        <v>332</v>
      </c>
      <c r="C103" s="92" t="s">
        <v>332</v>
      </c>
    </row>
    <row r="104" spans="1:3" ht="15" customHeight="1" x14ac:dyDescent="0.2">
      <c r="A104" s="93" t="s">
        <v>123</v>
      </c>
      <c r="B104" s="94" t="s">
        <v>281</v>
      </c>
      <c r="C104" s="95" t="s">
        <v>124</v>
      </c>
    </row>
    <row r="105" spans="1:3" hidden="1" x14ac:dyDescent="0.2">
      <c r="A105" s="5"/>
      <c r="B105" s="5"/>
      <c r="C105" s="5"/>
    </row>
    <row r="106" spans="1:3" ht="18" customHeight="1" x14ac:dyDescent="0.2">
      <c r="A106" s="76" t="s">
        <v>85</v>
      </c>
      <c r="B106" s="77">
        <v>23213320</v>
      </c>
      <c r="C106" s="77">
        <v>23214046</v>
      </c>
    </row>
    <row r="107" spans="1:3" ht="15" customHeight="1" x14ac:dyDescent="0.2">
      <c r="A107" s="35" t="s">
        <v>86</v>
      </c>
      <c r="B107" s="36">
        <v>12378816</v>
      </c>
      <c r="C107" s="36">
        <v>12379203</v>
      </c>
    </row>
    <row r="108" spans="1:3" ht="18" customHeight="1" x14ac:dyDescent="0.2">
      <c r="A108" s="76" t="s">
        <v>87</v>
      </c>
      <c r="B108" s="77">
        <v>46654896</v>
      </c>
      <c r="C108" s="77">
        <v>46656355</v>
      </c>
    </row>
    <row r="109" spans="1:3" ht="15" customHeight="1" x14ac:dyDescent="0.2">
      <c r="A109" s="35" t="s">
        <v>88</v>
      </c>
      <c r="B109" s="36">
        <v>24586816</v>
      </c>
      <c r="C109" s="36">
        <v>24587585</v>
      </c>
    </row>
    <row r="110" spans="1:3" ht="18" customHeight="1" x14ac:dyDescent="0.2">
      <c r="A110" s="76" t="s">
        <v>89</v>
      </c>
      <c r="B110" s="77">
        <v>20088752</v>
      </c>
      <c r="C110" s="77">
        <v>20089380</v>
      </c>
    </row>
    <row r="111" spans="1:3" ht="15" customHeight="1" x14ac:dyDescent="0.2">
      <c r="A111" s="35" t="s">
        <v>90</v>
      </c>
      <c r="B111" s="36">
        <v>42772872</v>
      </c>
      <c r="C111" s="36">
        <v>42774209</v>
      </c>
    </row>
    <row r="112" spans="1:3" ht="18" customHeight="1" x14ac:dyDescent="0.2">
      <c r="A112" s="76" t="s">
        <v>91</v>
      </c>
      <c r="B112" s="77">
        <v>21737240</v>
      </c>
      <c r="C112" s="77">
        <v>21737920</v>
      </c>
    </row>
    <row r="113" spans="1:3" ht="15" customHeight="1" x14ac:dyDescent="0.2">
      <c r="A113" s="35" t="s">
        <v>92</v>
      </c>
      <c r="B113" s="36">
        <v>33037800</v>
      </c>
      <c r="C113" s="36">
        <v>33038833</v>
      </c>
    </row>
    <row r="114" spans="1:3" ht="18" customHeight="1" x14ac:dyDescent="0.2">
      <c r="A114" s="76" t="s">
        <v>93</v>
      </c>
      <c r="B114" s="77">
        <v>18977568</v>
      </c>
      <c r="C114" s="77">
        <v>18978162</v>
      </c>
    </row>
    <row r="115" spans="1:3" ht="15" customHeight="1" x14ac:dyDescent="0.2">
      <c r="A115" s="35" t="s">
        <v>94</v>
      </c>
      <c r="B115" s="36">
        <v>10716008</v>
      </c>
      <c r="C115" s="36">
        <v>10716343</v>
      </c>
    </row>
    <row r="116" spans="1:3" ht="18" customHeight="1" x14ac:dyDescent="0.2">
      <c r="A116" s="76" t="s">
        <v>95</v>
      </c>
      <c r="B116" s="77">
        <v>7189904</v>
      </c>
      <c r="C116" s="77">
        <v>7190129</v>
      </c>
    </row>
    <row r="117" spans="1:3" ht="15" customHeight="1" x14ac:dyDescent="0.2">
      <c r="A117" s="35" t="s">
        <v>96</v>
      </c>
      <c r="B117" s="36">
        <v>24087280</v>
      </c>
      <c r="C117" s="36">
        <v>24088034</v>
      </c>
    </row>
    <row r="118" spans="1:3" ht="18" customHeight="1" x14ac:dyDescent="0.2">
      <c r="A118" s="76" t="s">
        <v>97</v>
      </c>
      <c r="B118" s="77">
        <v>12755704</v>
      </c>
      <c r="C118" s="77">
        <v>12756103</v>
      </c>
    </row>
    <row r="119" spans="1:3" ht="15" customHeight="1" x14ac:dyDescent="0.2">
      <c r="A119" s="35" t="s">
        <v>98</v>
      </c>
      <c r="B119" s="36">
        <v>14528616</v>
      </c>
      <c r="C119" s="36">
        <v>14529070</v>
      </c>
    </row>
    <row r="120" spans="1:3" ht="18" customHeight="1" x14ac:dyDescent="0.2">
      <c r="A120" s="76" t="s">
        <v>99</v>
      </c>
      <c r="B120" s="77">
        <v>8839696</v>
      </c>
      <c r="C120" s="77">
        <v>8839973</v>
      </c>
    </row>
    <row r="121" spans="1:3" ht="15" customHeight="1" x14ac:dyDescent="0.2">
      <c r="A121" s="35" t="s">
        <v>100</v>
      </c>
      <c r="B121" s="36">
        <v>30861616</v>
      </c>
      <c r="C121" s="36">
        <v>30862581</v>
      </c>
    </row>
    <row r="122" spans="1:3" ht="18" customHeight="1" x14ac:dyDescent="0.2">
      <c r="A122" s="76" t="s">
        <v>101</v>
      </c>
      <c r="B122" s="77">
        <v>27465832</v>
      </c>
      <c r="C122" s="77">
        <v>27466691</v>
      </c>
    </row>
    <row r="123" spans="1:3" ht="15" customHeight="1" x14ac:dyDescent="0.2">
      <c r="A123" s="35" t="s">
        <v>102</v>
      </c>
      <c r="B123" s="36">
        <v>11263600</v>
      </c>
      <c r="C123" s="36">
        <v>11263953</v>
      </c>
    </row>
    <row r="124" spans="1:3" ht="18" customHeight="1" x14ac:dyDescent="0.2">
      <c r="A124" s="76" t="s">
        <v>103</v>
      </c>
      <c r="B124" s="77">
        <v>6682328</v>
      </c>
      <c r="C124" s="77">
        <v>6682537</v>
      </c>
    </row>
    <row r="125" spans="1:3" ht="15" customHeight="1" x14ac:dyDescent="0.2">
      <c r="A125" s="35" t="s">
        <v>104</v>
      </c>
      <c r="B125" s="36">
        <v>14345840</v>
      </c>
      <c r="C125" s="36">
        <v>14346288</v>
      </c>
    </row>
    <row r="126" spans="1:3" ht="18" customHeight="1" x14ac:dyDescent="0.2">
      <c r="A126" s="76" t="s">
        <v>105</v>
      </c>
      <c r="B126" s="77">
        <v>55747632</v>
      </c>
      <c r="C126" s="77">
        <v>55749376</v>
      </c>
    </row>
    <row r="127" spans="1:3" ht="15" customHeight="1" x14ac:dyDescent="0.2">
      <c r="A127" s="35" t="s">
        <v>106</v>
      </c>
      <c r="B127" s="36">
        <v>23300792</v>
      </c>
      <c r="C127" s="36">
        <v>23301521</v>
      </c>
    </row>
    <row r="128" spans="1:3" ht="18" customHeight="1" x14ac:dyDescent="0.2">
      <c r="A128" s="76" t="s">
        <v>107</v>
      </c>
      <c r="B128" s="77">
        <v>29609664</v>
      </c>
      <c r="C128" s="77">
        <v>29610589</v>
      </c>
    </row>
    <row r="129" spans="1:4" ht="15" customHeight="1" x14ac:dyDescent="0.2">
      <c r="A129" s="35" t="s">
        <v>108</v>
      </c>
      <c r="B129" s="36">
        <v>16906968</v>
      </c>
      <c r="C129" s="36">
        <v>16907497</v>
      </c>
    </row>
    <row r="130" spans="1:4" ht="18" customHeight="1" x14ac:dyDescent="0.2">
      <c r="A130" s="76" t="s">
        <v>109</v>
      </c>
      <c r="B130" s="77">
        <v>26447672</v>
      </c>
      <c r="C130" s="77">
        <v>26448500</v>
      </c>
    </row>
    <row r="131" spans="1:4" ht="15" customHeight="1" x14ac:dyDescent="0.2">
      <c r="A131" s="35" t="s">
        <v>110</v>
      </c>
      <c r="B131" s="36">
        <v>135705120</v>
      </c>
      <c r="C131" s="36">
        <v>135709364</v>
      </c>
    </row>
    <row r="132" spans="1:4" ht="18" customHeight="1" x14ac:dyDescent="0.2">
      <c r="A132" s="76" t="s">
        <v>111</v>
      </c>
      <c r="B132" s="77">
        <v>15407432</v>
      </c>
      <c r="C132" s="77">
        <v>15407914</v>
      </c>
    </row>
    <row r="133" spans="1:4" ht="15" customHeight="1" x14ac:dyDescent="0.2">
      <c r="A133" s="35" t="s">
        <v>112</v>
      </c>
      <c r="B133" s="36">
        <v>11081704</v>
      </c>
      <c r="C133" s="36">
        <v>11082051</v>
      </c>
    </row>
    <row r="134" spans="1:4" ht="18" customHeight="1" x14ac:dyDescent="0.2">
      <c r="A134" s="76" t="s">
        <v>113</v>
      </c>
      <c r="B134" s="77">
        <v>9485448</v>
      </c>
      <c r="C134" s="77">
        <v>9485745</v>
      </c>
    </row>
    <row r="135" spans="1:4" ht="15" customHeight="1" x14ac:dyDescent="0.2">
      <c r="A135" s="35" t="s">
        <v>114</v>
      </c>
      <c r="B135" s="36">
        <v>17324824</v>
      </c>
      <c r="C135" s="36">
        <v>17325366</v>
      </c>
    </row>
    <row r="136" spans="1:4" ht="18" customHeight="1" x14ac:dyDescent="0.2">
      <c r="A136" s="76" t="s">
        <v>115</v>
      </c>
      <c r="B136" s="77">
        <v>38664576</v>
      </c>
      <c r="C136" s="77">
        <v>38665785</v>
      </c>
    </row>
    <row r="137" spans="1:4" ht="15" customHeight="1" x14ac:dyDescent="0.2">
      <c r="A137" s="35" t="s">
        <v>116</v>
      </c>
      <c r="B137" s="36">
        <v>64449360</v>
      </c>
      <c r="C137" s="36">
        <v>64451376</v>
      </c>
    </row>
    <row r="138" spans="1:4" ht="18" customHeight="1" x14ac:dyDescent="0.2">
      <c r="A138" s="76" t="s">
        <v>117</v>
      </c>
      <c r="B138" s="77">
        <v>8844632</v>
      </c>
      <c r="C138" s="77">
        <v>8844909</v>
      </c>
    </row>
    <row r="139" spans="1:4" ht="15" customHeight="1" x14ac:dyDescent="0.2">
      <c r="A139" s="35" t="s">
        <v>118</v>
      </c>
      <c r="B139" s="36">
        <v>34798584</v>
      </c>
      <c r="C139" s="36">
        <v>34799673</v>
      </c>
    </row>
    <row r="140" spans="1:4" ht="18" customHeight="1" x14ac:dyDescent="0.2">
      <c r="A140" s="76" t="s">
        <v>119</v>
      </c>
      <c r="B140" s="77">
        <v>19794792</v>
      </c>
      <c r="C140" s="77">
        <v>19795411</v>
      </c>
    </row>
    <row r="141" spans="1:4" ht="15" customHeight="1" x14ac:dyDescent="0.2">
      <c r="A141" s="35" t="s">
        <v>120</v>
      </c>
      <c r="B141" s="36">
        <v>131643776</v>
      </c>
      <c r="C141" s="36">
        <v>131647892</v>
      </c>
    </row>
    <row r="142" spans="1:4" x14ac:dyDescent="0.2">
      <c r="A142" s="76" t="s">
        <v>53</v>
      </c>
      <c r="B142" s="77">
        <v>21128520</v>
      </c>
      <c r="C142" s="77">
        <v>21129181</v>
      </c>
    </row>
    <row r="143" spans="1:4" x14ac:dyDescent="0.2">
      <c r="A143" s="86" t="s">
        <v>121</v>
      </c>
      <c r="B143" s="87">
        <f>SUM(B10:B142)</f>
        <v>3084286904</v>
      </c>
      <c r="C143" s="87">
        <f>SUM(C10:C142)</f>
        <v>3084383356</v>
      </c>
      <c r="D143" s="17"/>
    </row>
    <row r="144" spans="1:4" ht="6.75" customHeight="1" x14ac:dyDescent="0.2">
      <c r="A144" s="82"/>
      <c r="B144" s="83"/>
      <c r="C144" s="89"/>
      <c r="D144" s="16"/>
    </row>
    <row r="145" spans="1:1" x14ac:dyDescent="0.2">
      <c r="A145" s="4" t="s">
        <v>400</v>
      </c>
    </row>
  </sheetData>
  <mergeCells count="12">
    <mergeCell ref="A50:C50"/>
    <mergeCell ref="A51:C51"/>
    <mergeCell ref="A2:C2"/>
    <mergeCell ref="A3:C3"/>
    <mergeCell ref="A4:C4"/>
    <mergeCell ref="A5:C5"/>
    <mergeCell ref="A101:C101"/>
    <mergeCell ref="A52:C52"/>
    <mergeCell ref="A53:C53"/>
    <mergeCell ref="A98:C98"/>
    <mergeCell ref="A99:C99"/>
    <mergeCell ref="A100:C100"/>
  </mergeCells>
  <phoneticPr fontId="3" type="noConversion"/>
  <pageMargins left="0.72" right="0.25" top="0.22" bottom="0.42" header="0" footer="0"/>
  <pageSetup scale="99" orientation="portrait" r:id="rId1"/>
  <headerFooter alignWithMargins="0"/>
  <rowBreaks count="1" manualBreakCount="1">
    <brk id="96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58"/>
  <sheetViews>
    <sheetView showGridLines="0" zoomScale="150" zoomScaleNormal="150" workbookViewId="0">
      <selection activeCell="A152" sqref="A152"/>
    </sheetView>
  </sheetViews>
  <sheetFormatPr baseColWidth="10" defaultColWidth="8.42578125" defaultRowHeight="12.75" x14ac:dyDescent="0.2"/>
  <cols>
    <col min="1" max="1" width="41.7109375" style="4" customWidth="1"/>
    <col min="2" max="2" width="22.7109375" style="14" customWidth="1"/>
    <col min="3" max="3" width="22.7109375" customWidth="1"/>
    <col min="4" max="4" width="26.5703125" customWidth="1"/>
    <col min="5" max="5" width="20.5703125" customWidth="1"/>
  </cols>
  <sheetData>
    <row r="1" spans="1:3" ht="12" customHeight="1" x14ac:dyDescent="0.2">
      <c r="A1" s="8"/>
      <c r="B1" s="9"/>
    </row>
    <row r="2" spans="1:3" ht="13.5" customHeight="1" x14ac:dyDescent="0.25">
      <c r="A2" s="130" t="s">
        <v>331</v>
      </c>
      <c r="B2" s="130"/>
      <c r="C2" s="130"/>
    </row>
    <row r="3" spans="1:3" s="2" customFormat="1" ht="21" customHeight="1" x14ac:dyDescent="0.2">
      <c r="A3" s="132" t="s">
        <v>125</v>
      </c>
      <c r="B3" s="132"/>
      <c r="C3" s="132"/>
    </row>
    <row r="4" spans="1:3" ht="17.25" customHeight="1" x14ac:dyDescent="0.2">
      <c r="A4" s="132" t="s">
        <v>126</v>
      </c>
      <c r="B4" s="132"/>
      <c r="C4" s="132"/>
    </row>
    <row r="5" spans="1:3" ht="16.899999999999999" customHeight="1" x14ac:dyDescent="0.2">
      <c r="A5" s="129" t="s">
        <v>343</v>
      </c>
      <c r="B5" s="129"/>
      <c r="C5" s="129"/>
    </row>
    <row r="6" spans="1:3" ht="13.9" customHeight="1" x14ac:dyDescent="0.2">
      <c r="A6" s="131" t="s">
        <v>143</v>
      </c>
      <c r="B6" s="131"/>
      <c r="C6" s="131"/>
    </row>
    <row r="7" spans="1:3" ht="4.9000000000000004" customHeight="1" x14ac:dyDescent="0.2">
      <c r="A7" s="6"/>
      <c r="B7" s="12"/>
    </row>
    <row r="8" spans="1:3" ht="16.5" customHeight="1" x14ac:dyDescent="0.2">
      <c r="A8" s="133" t="s">
        <v>123</v>
      </c>
      <c r="B8" s="96" t="s">
        <v>332</v>
      </c>
      <c r="C8" s="97" t="s">
        <v>332</v>
      </c>
    </row>
    <row r="9" spans="1:3" ht="18.75" customHeight="1" x14ac:dyDescent="0.2">
      <c r="A9" s="134"/>
      <c r="B9" s="98" t="s">
        <v>281</v>
      </c>
      <c r="C9" s="99" t="s">
        <v>124</v>
      </c>
    </row>
    <row r="10" spans="1:3" ht="9" hidden="1" customHeight="1" x14ac:dyDescent="0.2">
      <c r="A10" s="5"/>
      <c r="B10" s="5"/>
      <c r="C10" s="5"/>
    </row>
    <row r="11" spans="1:3" ht="18" customHeight="1" x14ac:dyDescent="0.2">
      <c r="A11" s="76" t="s">
        <v>8</v>
      </c>
      <c r="B11" s="77">
        <v>7078240</v>
      </c>
      <c r="C11" s="77">
        <v>7078911</v>
      </c>
    </row>
    <row r="12" spans="1:3" ht="15" customHeight="1" x14ac:dyDescent="0.2">
      <c r="A12" s="35" t="s">
        <v>9</v>
      </c>
      <c r="B12" s="36">
        <v>9240984</v>
      </c>
      <c r="C12" s="36">
        <v>9241860</v>
      </c>
    </row>
    <row r="13" spans="1:3" ht="18" customHeight="1" x14ac:dyDescent="0.2">
      <c r="A13" s="76" t="s">
        <v>10</v>
      </c>
      <c r="B13" s="77">
        <v>14405768</v>
      </c>
      <c r="C13" s="77">
        <v>14407134</v>
      </c>
    </row>
    <row r="14" spans="1:3" ht="15" customHeight="1" x14ac:dyDescent="0.2">
      <c r="A14" s="35" t="s">
        <v>11</v>
      </c>
      <c r="B14" s="36">
        <v>9359360</v>
      </c>
      <c r="C14" s="36">
        <v>9360248</v>
      </c>
    </row>
    <row r="15" spans="1:3" ht="18" customHeight="1" x14ac:dyDescent="0.2">
      <c r="A15" s="76" t="s">
        <v>12</v>
      </c>
      <c r="B15" s="77">
        <v>6822072</v>
      </c>
      <c r="C15" s="77">
        <v>6822719</v>
      </c>
    </row>
    <row r="16" spans="1:3" ht="15" customHeight="1" x14ac:dyDescent="0.2">
      <c r="A16" s="35" t="s">
        <v>13</v>
      </c>
      <c r="B16" s="36">
        <v>79038160</v>
      </c>
      <c r="C16" s="36">
        <v>79045653</v>
      </c>
    </row>
    <row r="17" spans="1:3" ht="18" customHeight="1" x14ac:dyDescent="0.2">
      <c r="A17" s="76" t="s">
        <v>14</v>
      </c>
      <c r="B17" s="77">
        <v>2210344</v>
      </c>
      <c r="C17" s="77">
        <v>2210553</v>
      </c>
    </row>
    <row r="18" spans="1:3" ht="15" customHeight="1" x14ac:dyDescent="0.2">
      <c r="A18" s="35" t="s">
        <v>15</v>
      </c>
      <c r="B18" s="36">
        <v>15455504</v>
      </c>
      <c r="C18" s="36">
        <v>15456969</v>
      </c>
    </row>
    <row r="19" spans="1:3" ht="18" customHeight="1" x14ac:dyDescent="0.2">
      <c r="A19" s="76" t="s">
        <v>16</v>
      </c>
      <c r="B19" s="77">
        <v>22716008</v>
      </c>
      <c r="C19" s="77">
        <v>22718161</v>
      </c>
    </row>
    <row r="20" spans="1:3" ht="15" customHeight="1" x14ac:dyDescent="0.2">
      <c r="A20" s="35" t="s">
        <v>17</v>
      </c>
      <c r="B20" s="36">
        <v>12734696</v>
      </c>
      <c r="C20" s="36">
        <v>12735903</v>
      </c>
    </row>
    <row r="21" spans="1:3" ht="18" customHeight="1" x14ac:dyDescent="0.2">
      <c r="A21" s="76" t="s">
        <v>18</v>
      </c>
      <c r="B21" s="77">
        <v>7316248</v>
      </c>
      <c r="C21" s="77">
        <v>7316941</v>
      </c>
    </row>
    <row r="22" spans="1:3" ht="15" customHeight="1" x14ac:dyDescent="0.2">
      <c r="A22" s="35" t="s">
        <v>19</v>
      </c>
      <c r="B22" s="36">
        <v>28522160</v>
      </c>
      <c r="C22" s="36">
        <v>28524864</v>
      </c>
    </row>
    <row r="23" spans="1:3" ht="18" customHeight="1" x14ac:dyDescent="0.2">
      <c r="A23" s="76" t="s">
        <v>20</v>
      </c>
      <c r="B23" s="77">
        <v>5747272</v>
      </c>
      <c r="C23" s="77">
        <v>5747816</v>
      </c>
    </row>
    <row r="24" spans="1:3" ht="15" customHeight="1" x14ac:dyDescent="0.2">
      <c r="A24" s="35" t="s">
        <v>21</v>
      </c>
      <c r="B24" s="36">
        <v>10661520</v>
      </c>
      <c r="C24" s="36">
        <v>10662530</v>
      </c>
    </row>
    <row r="25" spans="1:3" ht="18" customHeight="1" x14ac:dyDescent="0.2">
      <c r="A25" s="76" t="s">
        <v>22</v>
      </c>
      <c r="B25" s="77">
        <v>12296888</v>
      </c>
      <c r="C25" s="77">
        <v>12298054</v>
      </c>
    </row>
    <row r="26" spans="1:3" ht="15" customHeight="1" x14ac:dyDescent="0.2">
      <c r="A26" s="35" t="s">
        <v>23</v>
      </c>
      <c r="B26" s="36">
        <v>13131168</v>
      </c>
      <c r="C26" s="36">
        <v>13132413</v>
      </c>
    </row>
    <row r="27" spans="1:3" ht="18" customHeight="1" x14ac:dyDescent="0.2">
      <c r="A27" s="76" t="s">
        <v>24</v>
      </c>
      <c r="B27" s="77">
        <v>21965656</v>
      </c>
      <c r="C27" s="77">
        <v>21967738</v>
      </c>
    </row>
    <row r="28" spans="1:3" ht="15" customHeight="1" x14ac:dyDescent="0.2">
      <c r="A28" s="35" t="s">
        <v>25</v>
      </c>
      <c r="B28" s="36">
        <v>5940184</v>
      </c>
      <c r="C28" s="36">
        <v>5940747</v>
      </c>
    </row>
    <row r="29" spans="1:3" ht="18" customHeight="1" x14ac:dyDescent="0.2">
      <c r="A29" s="76" t="s">
        <v>26</v>
      </c>
      <c r="B29" s="77">
        <v>12650768</v>
      </c>
      <c r="C29" s="77">
        <v>12651967</v>
      </c>
    </row>
    <row r="30" spans="1:3" ht="15" customHeight="1" x14ac:dyDescent="0.2">
      <c r="A30" s="35" t="s">
        <v>27</v>
      </c>
      <c r="B30" s="36">
        <v>18733760</v>
      </c>
      <c r="C30" s="36">
        <v>18735536</v>
      </c>
    </row>
    <row r="31" spans="1:3" ht="18" customHeight="1" x14ac:dyDescent="0.2">
      <c r="A31" s="76" t="s">
        <v>28</v>
      </c>
      <c r="B31" s="77">
        <v>8479984</v>
      </c>
      <c r="C31" s="77">
        <v>8480788</v>
      </c>
    </row>
    <row r="32" spans="1:3" ht="15" customHeight="1" x14ac:dyDescent="0.2">
      <c r="A32" s="35" t="s">
        <v>29</v>
      </c>
      <c r="B32" s="36">
        <v>15744872</v>
      </c>
      <c r="C32" s="36">
        <v>15746364</v>
      </c>
    </row>
    <row r="33" spans="1:3" ht="18" customHeight="1" x14ac:dyDescent="0.2">
      <c r="A33" s="76" t="s">
        <v>30</v>
      </c>
      <c r="B33" s="77">
        <v>6524560</v>
      </c>
      <c r="C33" s="77">
        <v>6525178</v>
      </c>
    </row>
    <row r="34" spans="1:3" ht="15" customHeight="1" x14ac:dyDescent="0.2">
      <c r="A34" s="35" t="s">
        <v>31</v>
      </c>
      <c r="B34" s="36">
        <v>12893784</v>
      </c>
      <c r="C34" s="36">
        <v>12895006</v>
      </c>
    </row>
    <row r="35" spans="1:3" ht="18" customHeight="1" x14ac:dyDescent="0.2">
      <c r="A35" s="76" t="s">
        <v>32</v>
      </c>
      <c r="B35" s="77">
        <v>25404256</v>
      </c>
      <c r="C35" s="77">
        <v>25406664</v>
      </c>
    </row>
    <row r="36" spans="1:3" ht="15" customHeight="1" x14ac:dyDescent="0.2">
      <c r="A36" s="35" t="s">
        <v>33</v>
      </c>
      <c r="B36" s="36">
        <v>2989512</v>
      </c>
      <c r="C36" s="36">
        <v>2989795</v>
      </c>
    </row>
    <row r="37" spans="1:3" ht="18" customHeight="1" x14ac:dyDescent="0.2">
      <c r="A37" s="76" t="s">
        <v>34</v>
      </c>
      <c r="B37" s="77">
        <v>3096616</v>
      </c>
      <c r="C37" s="77">
        <v>3096910</v>
      </c>
    </row>
    <row r="38" spans="1:3" ht="15" customHeight="1" x14ac:dyDescent="0.2">
      <c r="A38" s="35" t="s">
        <v>35</v>
      </c>
      <c r="B38" s="36">
        <v>3277624</v>
      </c>
      <c r="C38" s="36">
        <v>3277934</v>
      </c>
    </row>
    <row r="39" spans="1:3" ht="18" customHeight="1" x14ac:dyDescent="0.2">
      <c r="A39" s="76" t="s">
        <v>36</v>
      </c>
      <c r="B39" s="77">
        <v>7730256</v>
      </c>
      <c r="C39" s="77">
        <v>7730989</v>
      </c>
    </row>
    <row r="40" spans="1:3" ht="15" customHeight="1" x14ac:dyDescent="0.2">
      <c r="A40" s="35" t="s">
        <v>37</v>
      </c>
      <c r="B40" s="36">
        <v>7422104</v>
      </c>
      <c r="C40" s="36">
        <v>7422808</v>
      </c>
    </row>
    <row r="41" spans="1:3" ht="18" customHeight="1" x14ac:dyDescent="0.2">
      <c r="A41" s="76" t="s">
        <v>38</v>
      </c>
      <c r="B41" s="77">
        <v>10091552</v>
      </c>
      <c r="C41" s="77">
        <v>10092509</v>
      </c>
    </row>
    <row r="42" spans="1:3" ht="15" customHeight="1" x14ac:dyDescent="0.2">
      <c r="A42" s="35" t="s">
        <v>39</v>
      </c>
      <c r="B42" s="36">
        <v>9842896</v>
      </c>
      <c r="C42" s="36">
        <v>9843829</v>
      </c>
    </row>
    <row r="43" spans="1:3" ht="18" customHeight="1" x14ac:dyDescent="0.2">
      <c r="A43" s="76" t="s">
        <v>40</v>
      </c>
      <c r="B43" s="77">
        <v>13444960</v>
      </c>
      <c r="C43" s="77">
        <v>13446234</v>
      </c>
    </row>
    <row r="44" spans="1:3" ht="15" customHeight="1" x14ac:dyDescent="0.2">
      <c r="A44" s="35" t="s">
        <v>41</v>
      </c>
      <c r="B44" s="36">
        <v>78738152</v>
      </c>
      <c r="C44" s="36">
        <v>78745617</v>
      </c>
    </row>
    <row r="45" spans="1:3" ht="18" customHeight="1" x14ac:dyDescent="0.2">
      <c r="A45" s="76" t="s">
        <v>42</v>
      </c>
      <c r="B45" s="77">
        <v>19182840</v>
      </c>
      <c r="C45" s="77">
        <v>19184658</v>
      </c>
    </row>
    <row r="46" spans="1:3" ht="15" customHeight="1" x14ac:dyDescent="0.2">
      <c r="A46" s="35" t="s">
        <v>43</v>
      </c>
      <c r="B46" s="36">
        <v>7293072</v>
      </c>
      <c r="C46" s="36">
        <v>7293763</v>
      </c>
    </row>
    <row r="47" spans="1:3" ht="18" customHeight="1" x14ac:dyDescent="0.2">
      <c r="A47" s="76" t="s">
        <v>44</v>
      </c>
      <c r="B47" s="77">
        <v>4976256</v>
      </c>
      <c r="C47" s="77">
        <v>4976728</v>
      </c>
    </row>
    <row r="48" spans="1:3" ht="15" customHeight="1" x14ac:dyDescent="0.2">
      <c r="A48" s="35" t="s">
        <v>45</v>
      </c>
      <c r="B48" s="36">
        <v>26289264</v>
      </c>
      <c r="C48" s="36">
        <v>26291757</v>
      </c>
    </row>
    <row r="49" spans="1:3" ht="5.45" customHeight="1" x14ac:dyDescent="0.2">
      <c r="A49" s="82"/>
      <c r="B49" s="83"/>
      <c r="C49" s="83"/>
    </row>
    <row r="51" spans="1:3" ht="15.75" x14ac:dyDescent="0.25">
      <c r="A51" s="130" t="s">
        <v>331</v>
      </c>
      <c r="B51" s="130"/>
      <c r="C51" s="130"/>
    </row>
    <row r="52" spans="1:3" s="29" customFormat="1" ht="16.149999999999999" customHeight="1" x14ac:dyDescent="0.2">
      <c r="A52" s="129" t="s">
        <v>125</v>
      </c>
      <c r="B52" s="129"/>
      <c r="C52" s="129"/>
    </row>
    <row r="53" spans="1:3" ht="15" customHeight="1" x14ac:dyDescent="0.2">
      <c r="A53" s="129" t="s">
        <v>126</v>
      </c>
      <c r="B53" s="129"/>
      <c r="C53" s="129"/>
    </row>
    <row r="54" spans="1:3" ht="15.6" customHeight="1" x14ac:dyDescent="0.2">
      <c r="A54" s="129" t="str">
        <f>+A5</f>
        <v>POR EL PERÍODO DEL 1o. DE ENERO AL 30 DE SEPTIEMBRE DEL AÑO 2024.</v>
      </c>
      <c r="B54" s="129"/>
      <c r="C54" s="129"/>
    </row>
    <row r="55" spans="1:3" ht="13.9" customHeight="1" x14ac:dyDescent="0.2">
      <c r="A55" s="131" t="s">
        <v>143</v>
      </c>
      <c r="B55" s="131"/>
      <c r="C55" s="131"/>
    </row>
    <row r="56" spans="1:3" ht="5.45" customHeight="1" x14ac:dyDescent="0.2">
      <c r="A56" s="6"/>
      <c r="B56" s="12"/>
    </row>
    <row r="57" spans="1:3" ht="16.5" customHeight="1" x14ac:dyDescent="0.2">
      <c r="A57" s="133" t="s">
        <v>123</v>
      </c>
      <c r="B57" s="96" t="s">
        <v>332</v>
      </c>
      <c r="C57" s="97" t="s">
        <v>332</v>
      </c>
    </row>
    <row r="58" spans="1:3" ht="15" customHeight="1" x14ac:dyDescent="0.2">
      <c r="A58" s="134"/>
      <c r="B58" s="98" t="s">
        <v>281</v>
      </c>
      <c r="C58" s="99" t="s">
        <v>124</v>
      </c>
    </row>
    <row r="59" spans="1:3" hidden="1" x14ac:dyDescent="0.2">
      <c r="A59" s="5"/>
      <c r="B59" s="5"/>
      <c r="C59" s="5"/>
    </row>
    <row r="60" spans="1:3" ht="18" customHeight="1" x14ac:dyDescent="0.2">
      <c r="A60" s="76" t="s">
        <v>46</v>
      </c>
      <c r="B60" s="77">
        <v>5646432</v>
      </c>
      <c r="C60" s="77">
        <v>5646967</v>
      </c>
    </row>
    <row r="61" spans="1:3" ht="15" customHeight="1" x14ac:dyDescent="0.2">
      <c r="A61" s="35" t="s">
        <v>47</v>
      </c>
      <c r="B61" s="36">
        <v>11515216</v>
      </c>
      <c r="C61" s="36">
        <v>11516308</v>
      </c>
    </row>
    <row r="62" spans="1:3" ht="18" customHeight="1" x14ac:dyDescent="0.2">
      <c r="A62" s="76" t="s">
        <v>48</v>
      </c>
      <c r="B62" s="77">
        <v>10048336</v>
      </c>
      <c r="C62" s="77">
        <v>10049289</v>
      </c>
    </row>
    <row r="63" spans="1:3" ht="15" customHeight="1" x14ac:dyDescent="0.2">
      <c r="A63" s="35" t="s">
        <v>49</v>
      </c>
      <c r="B63" s="36">
        <v>8957880</v>
      </c>
      <c r="C63" s="36">
        <v>8958729</v>
      </c>
    </row>
    <row r="64" spans="1:3" ht="18" customHeight="1" x14ac:dyDescent="0.2">
      <c r="A64" s="76" t="s">
        <v>50</v>
      </c>
      <c r="B64" s="77">
        <v>43080128</v>
      </c>
      <c r="C64" s="77">
        <v>43084212</v>
      </c>
    </row>
    <row r="65" spans="1:3" ht="15" customHeight="1" x14ac:dyDescent="0.2">
      <c r="A65" s="35" t="s">
        <v>51</v>
      </c>
      <c r="B65" s="36">
        <v>8108568</v>
      </c>
      <c r="C65" s="36">
        <v>8109337</v>
      </c>
    </row>
    <row r="66" spans="1:3" ht="18" customHeight="1" x14ac:dyDescent="0.2">
      <c r="A66" s="76" t="s">
        <v>52</v>
      </c>
      <c r="B66" s="77">
        <v>22647112</v>
      </c>
      <c r="C66" s="77">
        <v>22649259</v>
      </c>
    </row>
    <row r="67" spans="1:3" ht="15" customHeight="1" x14ac:dyDescent="0.2">
      <c r="A67" s="35" t="s">
        <v>54</v>
      </c>
      <c r="B67" s="36">
        <v>9354976</v>
      </c>
      <c r="C67" s="36">
        <v>9355863</v>
      </c>
    </row>
    <row r="68" spans="1:3" ht="18" customHeight="1" x14ac:dyDescent="0.2">
      <c r="A68" s="76" t="s">
        <v>55</v>
      </c>
      <c r="B68" s="77">
        <v>12422784</v>
      </c>
      <c r="C68" s="77">
        <v>12423962</v>
      </c>
    </row>
    <row r="69" spans="1:3" ht="15" customHeight="1" x14ac:dyDescent="0.2">
      <c r="A69" s="35" t="s">
        <v>56</v>
      </c>
      <c r="B69" s="36">
        <v>3598312</v>
      </c>
      <c r="C69" s="36">
        <v>3598654</v>
      </c>
    </row>
    <row r="70" spans="1:3" ht="18" customHeight="1" x14ac:dyDescent="0.2">
      <c r="A70" s="76" t="s">
        <v>57</v>
      </c>
      <c r="B70" s="77">
        <v>11954280</v>
      </c>
      <c r="C70" s="77">
        <v>11955414</v>
      </c>
    </row>
    <row r="71" spans="1:3" ht="15" customHeight="1" x14ac:dyDescent="0.2">
      <c r="A71" s="35" t="s">
        <v>58</v>
      </c>
      <c r="B71" s="36">
        <v>55938840</v>
      </c>
      <c r="C71" s="36">
        <v>55944143</v>
      </c>
    </row>
    <row r="72" spans="1:3" ht="18" customHeight="1" x14ac:dyDescent="0.2">
      <c r="A72" s="76" t="s">
        <v>59</v>
      </c>
      <c r="B72" s="77">
        <v>8758080</v>
      </c>
      <c r="C72" s="77">
        <v>8758911</v>
      </c>
    </row>
    <row r="73" spans="1:3" ht="15" customHeight="1" x14ac:dyDescent="0.2">
      <c r="A73" s="35" t="s">
        <v>60</v>
      </c>
      <c r="B73" s="36">
        <v>122764040</v>
      </c>
      <c r="C73" s="36">
        <v>122775678</v>
      </c>
    </row>
    <row r="74" spans="1:3" ht="18" customHeight="1" x14ac:dyDescent="0.2">
      <c r="A74" s="76" t="s">
        <v>61</v>
      </c>
      <c r="B74" s="77">
        <v>531793800</v>
      </c>
      <c r="C74" s="77">
        <v>531844214</v>
      </c>
    </row>
    <row r="75" spans="1:3" ht="15" customHeight="1" x14ac:dyDescent="0.2">
      <c r="A75" s="35" t="s">
        <v>62</v>
      </c>
      <c r="B75" s="36">
        <v>5000056</v>
      </c>
      <c r="C75" s="36">
        <v>5000530</v>
      </c>
    </row>
    <row r="76" spans="1:3" ht="18" customHeight="1" x14ac:dyDescent="0.2">
      <c r="A76" s="76" t="s">
        <v>63</v>
      </c>
      <c r="B76" s="77">
        <v>28643672</v>
      </c>
      <c r="C76" s="77">
        <v>28646387</v>
      </c>
    </row>
    <row r="77" spans="1:3" ht="15" customHeight="1" x14ac:dyDescent="0.2">
      <c r="A77" s="35" t="s">
        <v>64</v>
      </c>
      <c r="B77" s="36">
        <v>20417352</v>
      </c>
      <c r="C77" s="36">
        <v>20419287</v>
      </c>
    </row>
    <row r="78" spans="1:3" ht="18" customHeight="1" x14ac:dyDescent="0.2">
      <c r="A78" s="76" t="s">
        <v>65</v>
      </c>
      <c r="B78" s="77">
        <v>5133464</v>
      </c>
      <c r="C78" s="77">
        <v>5133951</v>
      </c>
    </row>
    <row r="79" spans="1:3" ht="15" customHeight="1" x14ac:dyDescent="0.2">
      <c r="A79" s="35" t="s">
        <v>66</v>
      </c>
      <c r="B79" s="36">
        <v>13141192</v>
      </c>
      <c r="C79" s="36">
        <v>13142438</v>
      </c>
    </row>
    <row r="80" spans="1:3" ht="18" customHeight="1" x14ac:dyDescent="0.2">
      <c r="A80" s="76" t="s">
        <v>67</v>
      </c>
      <c r="B80" s="77">
        <v>5653952</v>
      </c>
      <c r="C80" s="77">
        <v>5654487</v>
      </c>
    </row>
    <row r="81" spans="1:3" ht="15" customHeight="1" x14ac:dyDescent="0.2">
      <c r="A81" s="35" t="s">
        <v>68</v>
      </c>
      <c r="B81" s="36">
        <v>5910752</v>
      </c>
      <c r="C81" s="36">
        <v>5911312</v>
      </c>
    </row>
    <row r="82" spans="1:3" ht="18" customHeight="1" x14ac:dyDescent="0.2">
      <c r="A82" s="76" t="s">
        <v>69</v>
      </c>
      <c r="B82" s="77">
        <v>15516888</v>
      </c>
      <c r="C82" s="77">
        <v>15518359</v>
      </c>
    </row>
    <row r="83" spans="1:3" ht="15" customHeight="1" x14ac:dyDescent="0.2">
      <c r="A83" s="35" t="s">
        <v>70</v>
      </c>
      <c r="B83" s="36">
        <v>13170624</v>
      </c>
      <c r="C83" s="36">
        <v>13171873</v>
      </c>
    </row>
    <row r="84" spans="1:3" ht="18" customHeight="1" x14ac:dyDescent="0.2">
      <c r="A84" s="76" t="s">
        <v>71</v>
      </c>
      <c r="B84" s="77">
        <v>9325544</v>
      </c>
      <c r="C84" s="77">
        <v>9326428</v>
      </c>
    </row>
    <row r="85" spans="1:3" ht="15" customHeight="1" x14ac:dyDescent="0.2">
      <c r="A85" s="35" t="s">
        <v>72</v>
      </c>
      <c r="B85" s="36">
        <v>16805888</v>
      </c>
      <c r="C85" s="36">
        <v>16807481</v>
      </c>
    </row>
    <row r="86" spans="1:3" ht="18" customHeight="1" x14ac:dyDescent="0.2">
      <c r="A86" s="76" t="s">
        <v>73</v>
      </c>
      <c r="B86" s="77">
        <v>24838672</v>
      </c>
      <c r="C86" s="77">
        <v>24841027</v>
      </c>
    </row>
    <row r="87" spans="1:3" ht="15" customHeight="1" x14ac:dyDescent="0.2">
      <c r="A87" s="35" t="s">
        <v>74</v>
      </c>
      <c r="B87" s="36">
        <v>61620344</v>
      </c>
      <c r="C87" s="36">
        <v>61626186</v>
      </c>
    </row>
    <row r="88" spans="1:3" ht="18" customHeight="1" x14ac:dyDescent="0.2">
      <c r="A88" s="76" t="s">
        <v>75</v>
      </c>
      <c r="B88" s="77">
        <v>10410360</v>
      </c>
      <c r="C88" s="77">
        <v>10411347</v>
      </c>
    </row>
    <row r="89" spans="1:3" ht="15" customHeight="1" x14ac:dyDescent="0.2">
      <c r="A89" s="35" t="s">
        <v>76</v>
      </c>
      <c r="B89" s="36">
        <v>18407432</v>
      </c>
      <c r="C89" s="36">
        <v>18409177</v>
      </c>
    </row>
    <row r="90" spans="1:3" ht="18" customHeight="1" x14ac:dyDescent="0.2">
      <c r="A90" s="76" t="s">
        <v>77</v>
      </c>
      <c r="B90" s="77">
        <v>66698688</v>
      </c>
      <c r="C90" s="77">
        <v>66705010</v>
      </c>
    </row>
    <row r="91" spans="1:3" ht="15" customHeight="1" x14ac:dyDescent="0.2">
      <c r="A91" s="35" t="s">
        <v>78</v>
      </c>
      <c r="B91" s="36">
        <v>9710112</v>
      </c>
      <c r="C91" s="36">
        <v>9711033</v>
      </c>
    </row>
    <row r="92" spans="1:3" ht="18" customHeight="1" x14ac:dyDescent="0.2">
      <c r="A92" s="76" t="s">
        <v>79</v>
      </c>
      <c r="B92" s="77">
        <v>43380144</v>
      </c>
      <c r="C92" s="77">
        <v>43384256</v>
      </c>
    </row>
    <row r="93" spans="1:3" ht="15" customHeight="1" x14ac:dyDescent="0.2">
      <c r="A93" s="35" t="s">
        <v>80</v>
      </c>
      <c r="B93" s="36">
        <v>8744296</v>
      </c>
      <c r="C93" s="36">
        <v>8745125</v>
      </c>
    </row>
    <row r="94" spans="1:3" ht="18" customHeight="1" x14ac:dyDescent="0.2">
      <c r="A94" s="76" t="s">
        <v>81</v>
      </c>
      <c r="B94" s="77">
        <v>17021352</v>
      </c>
      <c r="C94" s="77">
        <v>17022966</v>
      </c>
    </row>
    <row r="95" spans="1:3" ht="15" customHeight="1" x14ac:dyDescent="0.2">
      <c r="A95" s="35" t="s">
        <v>82</v>
      </c>
      <c r="B95" s="36">
        <v>6609744</v>
      </c>
      <c r="C95" s="36">
        <v>6610371</v>
      </c>
    </row>
    <row r="96" spans="1:3" ht="18" customHeight="1" x14ac:dyDescent="0.2">
      <c r="A96" s="76" t="s">
        <v>83</v>
      </c>
      <c r="B96" s="77">
        <v>49439960</v>
      </c>
      <c r="C96" s="77">
        <v>49444647</v>
      </c>
    </row>
    <row r="97" spans="1:5" ht="15" customHeight="1" x14ac:dyDescent="0.2">
      <c r="A97" s="35" t="s">
        <v>84</v>
      </c>
      <c r="B97" s="36">
        <v>49153096</v>
      </c>
      <c r="C97" s="36">
        <v>49157756</v>
      </c>
    </row>
    <row r="98" spans="1:5" ht="8.4499999999999993" customHeight="1" x14ac:dyDescent="0.2">
      <c r="A98" s="82"/>
      <c r="B98" s="83"/>
      <c r="C98" s="83"/>
    </row>
    <row r="99" spans="1:5" ht="9.75" customHeight="1" x14ac:dyDescent="0.2"/>
    <row r="100" spans="1:5" ht="15.75" x14ac:dyDescent="0.25">
      <c r="A100" s="130" t="s">
        <v>331</v>
      </c>
      <c r="B100" s="130"/>
      <c r="C100" s="130"/>
    </row>
    <row r="101" spans="1:5" s="29" customFormat="1" ht="21" customHeight="1" x14ac:dyDescent="0.2">
      <c r="A101" s="129" t="s">
        <v>125</v>
      </c>
      <c r="B101" s="129"/>
      <c r="C101" s="129"/>
      <c r="E101" s="26"/>
    </row>
    <row r="102" spans="1:5" ht="12.75" customHeight="1" x14ac:dyDescent="0.2">
      <c r="A102" s="132" t="s">
        <v>126</v>
      </c>
      <c r="B102" s="132"/>
      <c r="C102" s="132"/>
    </row>
    <row r="103" spans="1:5" ht="15.6" customHeight="1" x14ac:dyDescent="0.2">
      <c r="A103" s="129" t="str">
        <f>+A5</f>
        <v>POR EL PERÍODO DEL 1o. DE ENERO AL 30 DE SEPTIEMBRE DEL AÑO 2024.</v>
      </c>
      <c r="B103" s="129"/>
      <c r="C103" s="129"/>
    </row>
    <row r="104" spans="1:5" ht="13.9" customHeight="1" x14ac:dyDescent="0.2">
      <c r="A104" s="131" t="s">
        <v>143</v>
      </c>
      <c r="B104" s="131"/>
      <c r="C104" s="131"/>
    </row>
    <row r="105" spans="1:5" ht="6" customHeight="1" x14ac:dyDescent="0.2">
      <c r="A105" s="6"/>
      <c r="B105" s="12"/>
    </row>
    <row r="106" spans="1:5" ht="16.5" customHeight="1" x14ac:dyDescent="0.2">
      <c r="A106" s="133" t="s">
        <v>123</v>
      </c>
      <c r="B106" s="96" t="s">
        <v>332</v>
      </c>
      <c r="C106" s="97" t="s">
        <v>332</v>
      </c>
    </row>
    <row r="107" spans="1:5" ht="15" customHeight="1" x14ac:dyDescent="0.2">
      <c r="A107" s="134"/>
      <c r="B107" s="98" t="s">
        <v>281</v>
      </c>
      <c r="C107" s="99" t="s">
        <v>124</v>
      </c>
    </row>
    <row r="108" spans="1:5" hidden="1" x14ac:dyDescent="0.2">
      <c r="A108" s="5"/>
      <c r="B108" s="5"/>
      <c r="C108" s="5"/>
    </row>
    <row r="109" spans="1:5" ht="18" customHeight="1" x14ac:dyDescent="0.2">
      <c r="A109" s="76" t="s">
        <v>85</v>
      </c>
      <c r="B109" s="77">
        <v>11071768</v>
      </c>
      <c r="C109" s="77">
        <v>11072817</v>
      </c>
    </row>
    <row r="110" spans="1:5" ht="15" customHeight="1" x14ac:dyDescent="0.2">
      <c r="A110" s="35" t="s">
        <v>86</v>
      </c>
      <c r="B110" s="36">
        <v>8024640</v>
      </c>
      <c r="C110" s="36">
        <v>8025400</v>
      </c>
    </row>
    <row r="111" spans="1:5" ht="18" customHeight="1" x14ac:dyDescent="0.2">
      <c r="A111" s="76" t="s">
        <v>87</v>
      </c>
      <c r="B111" s="77">
        <v>31251744</v>
      </c>
      <c r="C111" s="77">
        <v>31254707</v>
      </c>
    </row>
    <row r="112" spans="1:5" ht="15" customHeight="1" x14ac:dyDescent="0.2">
      <c r="A112" s="35" t="s">
        <v>88</v>
      </c>
      <c r="B112" s="36">
        <v>12422152</v>
      </c>
      <c r="C112" s="36">
        <v>12423330</v>
      </c>
    </row>
    <row r="113" spans="1:3" ht="18" customHeight="1" x14ac:dyDescent="0.2">
      <c r="A113" s="76" t="s">
        <v>89</v>
      </c>
      <c r="B113" s="77">
        <v>5684640</v>
      </c>
      <c r="C113" s="77">
        <v>5685179</v>
      </c>
    </row>
    <row r="114" spans="1:3" ht="15" customHeight="1" x14ac:dyDescent="0.2">
      <c r="A114" s="35" t="s">
        <v>90</v>
      </c>
      <c r="B114" s="36">
        <v>49818888</v>
      </c>
      <c r="C114" s="36">
        <v>49823610</v>
      </c>
    </row>
    <row r="115" spans="1:3" ht="18" customHeight="1" x14ac:dyDescent="0.2">
      <c r="A115" s="76" t="s">
        <v>91</v>
      </c>
      <c r="B115" s="77">
        <v>20952872</v>
      </c>
      <c r="C115" s="77">
        <v>20954858</v>
      </c>
    </row>
    <row r="116" spans="1:3" ht="15" customHeight="1" x14ac:dyDescent="0.2">
      <c r="A116" s="35" t="s">
        <v>92</v>
      </c>
      <c r="B116" s="36">
        <v>19864920</v>
      </c>
      <c r="C116" s="36">
        <v>19866803</v>
      </c>
    </row>
    <row r="117" spans="1:3" ht="18" customHeight="1" x14ac:dyDescent="0.2">
      <c r="A117" s="76" t="s">
        <v>93</v>
      </c>
      <c r="B117" s="77">
        <v>22082160</v>
      </c>
      <c r="C117" s="77">
        <v>22084253</v>
      </c>
    </row>
    <row r="118" spans="1:3" ht="15" customHeight="1" x14ac:dyDescent="0.2">
      <c r="A118" s="35" t="s">
        <v>94</v>
      </c>
      <c r="B118" s="36">
        <v>9729528</v>
      </c>
      <c r="C118" s="36">
        <v>9730451</v>
      </c>
    </row>
    <row r="119" spans="1:3" ht="18" customHeight="1" x14ac:dyDescent="0.2">
      <c r="A119" s="76" t="s">
        <v>95</v>
      </c>
      <c r="B119" s="77">
        <v>9763976</v>
      </c>
      <c r="C119" s="77">
        <v>9764901</v>
      </c>
    </row>
    <row r="120" spans="1:3" ht="15" customHeight="1" x14ac:dyDescent="0.2">
      <c r="A120" s="35" t="s">
        <v>96</v>
      </c>
      <c r="B120" s="36">
        <v>71723800</v>
      </c>
      <c r="C120" s="36">
        <v>71730599</v>
      </c>
    </row>
    <row r="121" spans="1:3" ht="18" customHeight="1" x14ac:dyDescent="0.2">
      <c r="A121" s="76" t="s">
        <v>97</v>
      </c>
      <c r="B121" s="77">
        <v>15078448</v>
      </c>
      <c r="C121" s="77">
        <v>15079878</v>
      </c>
    </row>
    <row r="122" spans="1:3" ht="15" customHeight="1" x14ac:dyDescent="0.2">
      <c r="A122" s="35" t="s">
        <v>98</v>
      </c>
      <c r="B122" s="36">
        <v>10224960</v>
      </c>
      <c r="C122" s="36">
        <v>10225929</v>
      </c>
    </row>
    <row r="123" spans="1:3" ht="18" customHeight="1" x14ac:dyDescent="0.2">
      <c r="A123" s="76" t="s">
        <v>99</v>
      </c>
      <c r="B123" s="77">
        <v>9353728</v>
      </c>
      <c r="C123" s="77">
        <v>9354614</v>
      </c>
    </row>
    <row r="124" spans="1:3" ht="15" customHeight="1" x14ac:dyDescent="0.2">
      <c r="A124" s="35" t="s">
        <v>100</v>
      </c>
      <c r="B124" s="36">
        <v>8039672</v>
      </c>
      <c r="C124" s="36">
        <v>8040434</v>
      </c>
    </row>
    <row r="125" spans="1:3" ht="18" customHeight="1" x14ac:dyDescent="0.2">
      <c r="A125" s="76" t="s">
        <v>101</v>
      </c>
      <c r="B125" s="77">
        <v>17885696</v>
      </c>
      <c r="C125" s="77">
        <v>17887392</v>
      </c>
    </row>
    <row r="126" spans="1:3" ht="15" customHeight="1" x14ac:dyDescent="0.2">
      <c r="A126" s="35" t="s">
        <v>102</v>
      </c>
      <c r="B126" s="36">
        <v>4021088</v>
      </c>
      <c r="C126" s="36">
        <v>4021469</v>
      </c>
    </row>
    <row r="127" spans="1:3" ht="18" customHeight="1" x14ac:dyDescent="0.2">
      <c r="A127" s="76" t="s">
        <v>103</v>
      </c>
      <c r="B127" s="77">
        <v>7719608</v>
      </c>
      <c r="C127" s="77">
        <v>7720340</v>
      </c>
    </row>
    <row r="128" spans="1:3" ht="15" customHeight="1" x14ac:dyDescent="0.2">
      <c r="A128" s="35" t="s">
        <v>104</v>
      </c>
      <c r="B128" s="36">
        <v>3739864</v>
      </c>
      <c r="C128" s="36">
        <v>3740218</v>
      </c>
    </row>
    <row r="129" spans="1:3" ht="18" customHeight="1" x14ac:dyDescent="0.2">
      <c r="A129" s="76" t="s">
        <v>105</v>
      </c>
      <c r="B129" s="77">
        <v>18198864</v>
      </c>
      <c r="C129" s="77">
        <v>18200590</v>
      </c>
    </row>
    <row r="130" spans="1:3" ht="15" customHeight="1" x14ac:dyDescent="0.2">
      <c r="A130" s="35" t="s">
        <v>106</v>
      </c>
      <c r="B130" s="36">
        <v>16132576</v>
      </c>
      <c r="C130" s="36">
        <v>16134105</v>
      </c>
    </row>
    <row r="131" spans="1:3" ht="18" customHeight="1" x14ac:dyDescent="0.2">
      <c r="A131" s="76" t="s">
        <v>107</v>
      </c>
      <c r="B131" s="77">
        <v>8974792</v>
      </c>
      <c r="C131" s="77">
        <v>8975643</v>
      </c>
    </row>
    <row r="132" spans="1:3" ht="15" customHeight="1" x14ac:dyDescent="0.2">
      <c r="A132" s="35" t="s">
        <v>108</v>
      </c>
      <c r="B132" s="36">
        <v>9339320</v>
      </c>
      <c r="C132" s="36">
        <v>9340206</v>
      </c>
    </row>
    <row r="133" spans="1:3" ht="18" customHeight="1" x14ac:dyDescent="0.2">
      <c r="A133" s="76" t="s">
        <v>109</v>
      </c>
      <c r="B133" s="77">
        <v>5546216</v>
      </c>
      <c r="C133" s="77">
        <v>5546742</v>
      </c>
    </row>
    <row r="134" spans="1:3" ht="15" customHeight="1" x14ac:dyDescent="0.2">
      <c r="A134" s="35" t="s">
        <v>110</v>
      </c>
      <c r="B134" s="36">
        <v>223468480</v>
      </c>
      <c r="C134" s="36">
        <v>223489665</v>
      </c>
    </row>
    <row r="135" spans="1:3" ht="18" customHeight="1" x14ac:dyDescent="0.2">
      <c r="A135" s="76" t="s">
        <v>111</v>
      </c>
      <c r="B135" s="77">
        <v>14699520</v>
      </c>
      <c r="C135" s="77">
        <v>14700913</v>
      </c>
    </row>
    <row r="136" spans="1:3" ht="15" customHeight="1" x14ac:dyDescent="0.2">
      <c r="A136" s="35" t="s">
        <v>112</v>
      </c>
      <c r="B136" s="36">
        <v>9936216</v>
      </c>
      <c r="C136" s="36">
        <v>9937158</v>
      </c>
    </row>
    <row r="137" spans="1:3" ht="18" customHeight="1" x14ac:dyDescent="0.2">
      <c r="A137" s="76" t="s">
        <v>113</v>
      </c>
      <c r="B137" s="77">
        <v>13141816</v>
      </c>
      <c r="C137" s="77">
        <v>13143062</v>
      </c>
    </row>
    <row r="138" spans="1:3" ht="15" customHeight="1" x14ac:dyDescent="0.2">
      <c r="A138" s="35" t="s">
        <v>114</v>
      </c>
      <c r="B138" s="36">
        <v>20232584</v>
      </c>
      <c r="C138" s="36">
        <v>20234502</v>
      </c>
    </row>
    <row r="139" spans="1:3" ht="18" customHeight="1" x14ac:dyDescent="0.2">
      <c r="A139" s="76" t="s">
        <v>115</v>
      </c>
      <c r="B139" s="77">
        <v>48120888</v>
      </c>
      <c r="C139" s="77">
        <v>48125450</v>
      </c>
    </row>
    <row r="140" spans="1:3" ht="15" customHeight="1" x14ac:dyDescent="0.2">
      <c r="A140" s="35" t="s">
        <v>116</v>
      </c>
      <c r="B140" s="36">
        <v>128311512</v>
      </c>
      <c r="C140" s="36">
        <v>128323676</v>
      </c>
    </row>
    <row r="141" spans="1:3" ht="18" customHeight="1" x14ac:dyDescent="0.2">
      <c r="A141" s="76" t="s">
        <v>117</v>
      </c>
      <c r="B141" s="77">
        <v>2024320</v>
      </c>
      <c r="C141" s="77">
        <v>2024512</v>
      </c>
    </row>
    <row r="142" spans="1:3" ht="15" customHeight="1" x14ac:dyDescent="0.2">
      <c r="A142" s="35" t="s">
        <v>118</v>
      </c>
      <c r="B142" s="36">
        <v>30693672</v>
      </c>
      <c r="C142" s="36">
        <v>30696582</v>
      </c>
    </row>
    <row r="143" spans="1:3" ht="18" customHeight="1" x14ac:dyDescent="0.2">
      <c r="A143" s="76" t="s">
        <v>119</v>
      </c>
      <c r="B143" s="77">
        <v>11525864</v>
      </c>
      <c r="C143" s="77">
        <v>11526957</v>
      </c>
    </row>
    <row r="144" spans="1:3" ht="15" customHeight="1" x14ac:dyDescent="0.2">
      <c r="A144" s="35" t="s">
        <v>120</v>
      </c>
      <c r="B144" s="36">
        <v>98370072</v>
      </c>
      <c r="C144" s="36">
        <v>98379397</v>
      </c>
    </row>
    <row r="145" spans="1:3" x14ac:dyDescent="0.2">
      <c r="A145" s="76" t="s">
        <v>53</v>
      </c>
      <c r="B145" s="77">
        <v>16418184</v>
      </c>
      <c r="C145" s="77">
        <v>16419740</v>
      </c>
    </row>
    <row r="146" spans="1:3" x14ac:dyDescent="0.2">
      <c r="A146" s="86" t="s">
        <v>121</v>
      </c>
      <c r="B146" s="87">
        <f>SUM(B11:B145)</f>
        <v>2974380736</v>
      </c>
      <c r="C146" s="87">
        <f>SUM(C11:C145)</f>
        <v>2974662704</v>
      </c>
    </row>
    <row r="147" spans="1:3" ht="5.45" customHeight="1" x14ac:dyDescent="0.2">
      <c r="A147" s="82"/>
      <c r="B147" s="100"/>
      <c r="C147" s="100"/>
    </row>
    <row r="148" spans="1:3" x14ac:dyDescent="0.2">
      <c r="A148" s="4" t="s">
        <v>400</v>
      </c>
    </row>
    <row r="158" spans="1:3" x14ac:dyDescent="0.2">
      <c r="B158" s="14" t="s">
        <v>318</v>
      </c>
    </row>
  </sheetData>
  <mergeCells count="18">
    <mergeCell ref="A106:A107"/>
    <mergeCell ref="A100:C100"/>
    <mergeCell ref="A104:C104"/>
    <mergeCell ref="A103:C103"/>
    <mergeCell ref="A54:C54"/>
    <mergeCell ref="A102:C102"/>
    <mergeCell ref="A101:C101"/>
    <mergeCell ref="A57:A58"/>
    <mergeCell ref="A55:C55"/>
    <mergeCell ref="A53:C53"/>
    <mergeCell ref="A2:C2"/>
    <mergeCell ref="A3:C3"/>
    <mergeCell ref="A4:C4"/>
    <mergeCell ref="A5:C5"/>
    <mergeCell ref="A51:C51"/>
    <mergeCell ref="A6:C6"/>
    <mergeCell ref="A8:A9"/>
    <mergeCell ref="A52:C52"/>
  </mergeCells>
  <phoneticPr fontId="3" type="noConversion"/>
  <pageMargins left="0.63" right="0.33" top="0.18" bottom="1" header="0.17" footer="0"/>
  <pageSetup scale="92" orientation="portrait" r:id="rId1"/>
  <headerFooter alignWithMargins="0"/>
  <rowBreaks count="2" manualBreakCount="2">
    <brk id="49" max="2" man="1"/>
    <brk id="9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9"/>
  <sheetViews>
    <sheetView showGridLines="0" topLeftCell="A100" zoomScaleNormal="100" workbookViewId="0">
      <selection activeCell="B100" sqref="B100"/>
    </sheetView>
  </sheetViews>
  <sheetFormatPr baseColWidth="10" defaultColWidth="8.42578125" defaultRowHeight="12.75" x14ac:dyDescent="0.2"/>
  <cols>
    <col min="1" max="1" width="19.85546875" style="4" customWidth="1"/>
    <col min="2" max="6" width="12.140625" customWidth="1"/>
    <col min="7" max="7" width="13.71093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85546875" customWidth="1"/>
    <col min="13" max="16" width="12" style="14" customWidth="1"/>
    <col min="17" max="17" width="13.7109375" customWidth="1"/>
    <col min="19" max="19" width="11.140625" customWidth="1"/>
    <col min="20" max="20" width="23.42578125" customWidth="1"/>
  </cols>
  <sheetData>
    <row r="1" spans="1:28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8" ht="13.5" customHeight="1" x14ac:dyDescent="0.25">
      <c r="A2" s="130" t="s">
        <v>331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8" s="25" customFormat="1" ht="16.5" customHeight="1" x14ac:dyDescent="0.2">
      <c r="A3" s="132" t="s">
        <v>128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8" ht="12.75" customHeight="1" x14ac:dyDescent="0.2">
      <c r="A4" s="132" t="s">
        <v>341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28" ht="10.5" customHeight="1" x14ac:dyDescent="0.2">
      <c r="A5" s="126" t="s">
        <v>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28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8" ht="12.75" customHeight="1" x14ac:dyDescent="0.2">
      <c r="A7" s="138" t="s">
        <v>168</v>
      </c>
      <c r="B7" s="101"/>
      <c r="C7" s="101" t="s">
        <v>139</v>
      </c>
      <c r="D7" s="101" t="s">
        <v>139</v>
      </c>
      <c r="E7" s="101" t="s">
        <v>146</v>
      </c>
      <c r="F7" s="101" t="s">
        <v>148</v>
      </c>
      <c r="G7" s="101" t="s">
        <v>300</v>
      </c>
      <c r="H7" s="101" t="s">
        <v>145</v>
      </c>
      <c r="I7" s="101" t="s">
        <v>146</v>
      </c>
      <c r="J7" s="101" t="s">
        <v>146</v>
      </c>
      <c r="K7" s="101" t="s">
        <v>149</v>
      </c>
      <c r="L7" s="101" t="s">
        <v>146</v>
      </c>
      <c r="M7" s="101" t="s">
        <v>146</v>
      </c>
      <c r="N7" s="101" t="s">
        <v>147</v>
      </c>
      <c r="O7" s="101"/>
      <c r="P7" s="101" t="s">
        <v>290</v>
      </c>
      <c r="Q7" s="135" t="s">
        <v>127</v>
      </c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12.75" customHeight="1" x14ac:dyDescent="0.2">
      <c r="A8" s="139"/>
      <c r="B8" s="102" t="s">
        <v>139</v>
      </c>
      <c r="C8" s="102" t="s">
        <v>155</v>
      </c>
      <c r="D8" s="102" t="s">
        <v>150</v>
      </c>
      <c r="E8" s="102" t="s">
        <v>156</v>
      </c>
      <c r="F8" s="102" t="s">
        <v>151</v>
      </c>
      <c r="G8" s="102" t="s">
        <v>301</v>
      </c>
      <c r="H8" s="102" t="s">
        <v>151</v>
      </c>
      <c r="I8" s="102" t="s">
        <v>286</v>
      </c>
      <c r="J8" s="102" t="s">
        <v>286</v>
      </c>
      <c r="K8" s="102" t="s">
        <v>154</v>
      </c>
      <c r="L8" s="102" t="s">
        <v>150</v>
      </c>
      <c r="M8" s="102" t="s">
        <v>152</v>
      </c>
      <c r="N8" s="102" t="s">
        <v>153</v>
      </c>
      <c r="O8" s="102" t="s">
        <v>139</v>
      </c>
      <c r="P8" s="102" t="s">
        <v>291</v>
      </c>
      <c r="Q8" s="136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12.75" customHeight="1" x14ac:dyDescent="0.2">
      <c r="A9" s="139"/>
      <c r="B9" s="102" t="s">
        <v>155</v>
      </c>
      <c r="C9" s="102" t="s">
        <v>284</v>
      </c>
      <c r="D9" s="102" t="s">
        <v>156</v>
      </c>
      <c r="E9" s="102" t="s">
        <v>285</v>
      </c>
      <c r="F9" s="102" t="s">
        <v>159</v>
      </c>
      <c r="G9" s="102" t="s">
        <v>302</v>
      </c>
      <c r="H9" s="102" t="s">
        <v>157</v>
      </c>
      <c r="I9" s="102" t="s">
        <v>287</v>
      </c>
      <c r="J9" s="102" t="s">
        <v>287</v>
      </c>
      <c r="K9" s="102" t="s">
        <v>161</v>
      </c>
      <c r="L9" s="102" t="s">
        <v>152</v>
      </c>
      <c r="M9" s="102" t="s">
        <v>158</v>
      </c>
      <c r="N9" s="102" t="s">
        <v>160</v>
      </c>
      <c r="O9" s="102" t="s">
        <v>282</v>
      </c>
      <c r="P9" s="102" t="s">
        <v>292</v>
      </c>
      <c r="Q9" s="136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12.75" customHeight="1" x14ac:dyDescent="0.2">
      <c r="A10" s="140"/>
      <c r="B10" s="95"/>
      <c r="C10" s="95"/>
      <c r="D10" s="95" t="s">
        <v>162</v>
      </c>
      <c r="E10" s="95" t="s">
        <v>284</v>
      </c>
      <c r="F10" s="95" t="s">
        <v>165</v>
      </c>
      <c r="G10" s="95" t="s">
        <v>303</v>
      </c>
      <c r="H10" s="95" t="s">
        <v>163</v>
      </c>
      <c r="I10" s="95"/>
      <c r="J10" s="95" t="s">
        <v>284</v>
      </c>
      <c r="K10" s="95" t="s">
        <v>167</v>
      </c>
      <c r="L10" s="95"/>
      <c r="M10" s="95" t="s">
        <v>164</v>
      </c>
      <c r="N10" s="95" t="s">
        <v>166</v>
      </c>
      <c r="O10" s="95"/>
      <c r="P10" s="95" t="s">
        <v>293</v>
      </c>
      <c r="Q10" s="137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8" ht="17.25" customHeight="1" x14ac:dyDescent="0.2">
      <c r="A12" s="76" t="s">
        <v>169</v>
      </c>
      <c r="B12" s="77">
        <v>18753675.899999999</v>
      </c>
      <c r="C12" s="77">
        <v>-9363.1</v>
      </c>
      <c r="D12" s="77">
        <v>4932587.32</v>
      </c>
      <c r="E12" s="103">
        <v>-1638.87</v>
      </c>
      <c r="F12" s="103">
        <v>204846.86</v>
      </c>
      <c r="G12" s="103">
        <v>23018.78</v>
      </c>
      <c r="H12" s="77">
        <v>334946.92</v>
      </c>
      <c r="I12" s="103">
        <v>755973.99</v>
      </c>
      <c r="J12" s="103">
        <v>477.99</v>
      </c>
      <c r="K12" s="103">
        <v>565199.06000000006</v>
      </c>
      <c r="L12" s="77">
        <v>0</v>
      </c>
      <c r="M12" s="77">
        <v>51463.570000000007</v>
      </c>
      <c r="N12" s="103">
        <v>11601.18</v>
      </c>
      <c r="O12" s="103">
        <v>1417622</v>
      </c>
      <c r="P12" s="103">
        <v>71007.58</v>
      </c>
      <c r="Q12" s="104">
        <f>SUM(B12:P12)</f>
        <v>27111419.179999992</v>
      </c>
    </row>
    <row r="13" spans="1:28" ht="15" customHeight="1" x14ac:dyDescent="0.2">
      <c r="A13" s="35" t="s">
        <v>170</v>
      </c>
      <c r="B13" s="36">
        <v>38868259.439999998</v>
      </c>
      <c r="C13" s="36">
        <v>-19409.73</v>
      </c>
      <c r="D13" s="36">
        <v>10223140.380000001</v>
      </c>
      <c r="E13" s="37">
        <v>-3397.39</v>
      </c>
      <c r="F13" s="37">
        <v>424530.23</v>
      </c>
      <c r="G13" s="37">
        <v>47700.92</v>
      </c>
      <c r="H13" s="36">
        <v>694217.25</v>
      </c>
      <c r="I13" s="37">
        <v>1566430.8499999999</v>
      </c>
      <c r="J13" s="37">
        <v>990.88</v>
      </c>
      <c r="K13" s="37">
        <v>631780.79</v>
      </c>
      <c r="L13" s="41">
        <v>0</v>
      </c>
      <c r="M13" s="36">
        <v>106663.6</v>
      </c>
      <c r="N13" s="37">
        <v>24047.37</v>
      </c>
      <c r="O13" s="37">
        <v>4225876.53</v>
      </c>
      <c r="P13" s="37">
        <v>147151.15</v>
      </c>
      <c r="Q13" s="105">
        <f t="shared" ref="Q13:Q49" si="0">SUM(B13:P13)</f>
        <v>56937982.270000003</v>
      </c>
    </row>
    <row r="14" spans="1:28" ht="17.25" customHeight="1" x14ac:dyDescent="0.2">
      <c r="A14" s="76" t="s">
        <v>171</v>
      </c>
      <c r="B14" s="77">
        <v>30352291.699999999</v>
      </c>
      <c r="C14" s="77">
        <v>-15153.34</v>
      </c>
      <c r="D14" s="77">
        <v>7983249.8200000003</v>
      </c>
      <c r="E14" s="103">
        <v>-2652.37</v>
      </c>
      <c r="F14" s="103">
        <v>331540.74</v>
      </c>
      <c r="G14" s="103">
        <v>37255.42</v>
      </c>
      <c r="H14" s="77">
        <v>542098.04</v>
      </c>
      <c r="I14" s="103">
        <v>1223575.78</v>
      </c>
      <c r="J14" s="103">
        <v>773.59</v>
      </c>
      <c r="K14" s="103">
        <v>790782.75</v>
      </c>
      <c r="L14" s="77">
        <v>0</v>
      </c>
      <c r="M14" s="77">
        <v>83292.08</v>
      </c>
      <c r="N14" s="103">
        <v>18774.71</v>
      </c>
      <c r="O14" s="103">
        <v>1281450</v>
      </c>
      <c r="P14" s="103">
        <v>114926.8</v>
      </c>
      <c r="Q14" s="104">
        <f t="shared" si="0"/>
        <v>42742205.720000006</v>
      </c>
    </row>
    <row r="15" spans="1:28" ht="15" customHeight="1" x14ac:dyDescent="0.2">
      <c r="A15" s="35" t="s">
        <v>172</v>
      </c>
      <c r="B15" s="36">
        <v>21245962.309999999</v>
      </c>
      <c r="C15" s="36">
        <v>-10607.46</v>
      </c>
      <c r="D15" s="36">
        <v>5588108.4900000002</v>
      </c>
      <c r="E15" s="37">
        <v>-1856.68</v>
      </c>
      <c r="F15" s="37">
        <v>232067.45</v>
      </c>
      <c r="G15" s="37">
        <v>26078.36</v>
      </c>
      <c r="H15" s="36">
        <v>379458.5</v>
      </c>
      <c r="I15" s="37">
        <v>856436.3</v>
      </c>
      <c r="J15" s="37">
        <v>541.52</v>
      </c>
      <c r="K15" s="37">
        <v>635425.62</v>
      </c>
      <c r="L15" s="41">
        <v>0</v>
      </c>
      <c r="M15" s="36">
        <v>58303.11</v>
      </c>
      <c r="N15" s="37">
        <v>13141.779999999999</v>
      </c>
      <c r="O15" s="37">
        <v>0</v>
      </c>
      <c r="P15" s="37">
        <v>80444.260000000009</v>
      </c>
      <c r="Q15" s="105">
        <f t="shared" si="0"/>
        <v>29103503.559999999</v>
      </c>
    </row>
    <row r="16" spans="1:28" ht="17.25" customHeight="1" x14ac:dyDescent="0.2">
      <c r="A16" s="76" t="s">
        <v>173</v>
      </c>
      <c r="B16" s="77">
        <v>18817993.759999998</v>
      </c>
      <c r="C16" s="77">
        <v>-9395.2800000000007</v>
      </c>
      <c r="D16" s="77">
        <v>4949504.33</v>
      </c>
      <c r="E16" s="103">
        <v>-1644.51</v>
      </c>
      <c r="F16" s="103">
        <v>205548.26</v>
      </c>
      <c r="G16" s="103">
        <v>23097.300000000003</v>
      </c>
      <c r="H16" s="77">
        <v>336094.58</v>
      </c>
      <c r="I16" s="103">
        <v>758560.93</v>
      </c>
      <c r="J16" s="103">
        <v>479.64</v>
      </c>
      <c r="K16" s="103">
        <v>557312.13</v>
      </c>
      <c r="L16" s="77">
        <v>0</v>
      </c>
      <c r="M16" s="77">
        <v>51641.1</v>
      </c>
      <c r="N16" s="103">
        <v>11640.11</v>
      </c>
      <c r="O16" s="103">
        <v>1071568</v>
      </c>
      <c r="P16" s="103">
        <v>71251.25</v>
      </c>
      <c r="Q16" s="104">
        <f t="shared" si="0"/>
        <v>26843651.599999994</v>
      </c>
    </row>
    <row r="17" spans="1:17" ht="15" customHeight="1" x14ac:dyDescent="0.2">
      <c r="A17" s="35" t="s">
        <v>174</v>
      </c>
      <c r="B17" s="36">
        <v>121538898.80000001</v>
      </c>
      <c r="C17" s="36">
        <v>-60687.87</v>
      </c>
      <c r="D17" s="36">
        <v>31967170.359999999</v>
      </c>
      <c r="E17" s="37">
        <v>-10622.52</v>
      </c>
      <c r="F17" s="37">
        <v>1327519.67</v>
      </c>
      <c r="G17" s="37">
        <v>149165.79999999999</v>
      </c>
      <c r="H17" s="36">
        <v>2170755.86</v>
      </c>
      <c r="I17" s="37">
        <v>4898630.6000000006</v>
      </c>
      <c r="J17" s="37">
        <v>3098.17</v>
      </c>
      <c r="K17" s="37">
        <v>2780541.75</v>
      </c>
      <c r="L17" s="41">
        <v>0</v>
      </c>
      <c r="M17" s="36">
        <v>333526.30000000005</v>
      </c>
      <c r="N17" s="37">
        <v>75187.92</v>
      </c>
      <c r="O17" s="37">
        <v>2417529</v>
      </c>
      <c r="P17" s="37">
        <v>460154.51</v>
      </c>
      <c r="Q17" s="105">
        <f t="shared" si="0"/>
        <v>168050868.34999999</v>
      </c>
    </row>
    <row r="18" spans="1:17" ht="17.25" customHeight="1" x14ac:dyDescent="0.2">
      <c r="A18" s="76" t="s">
        <v>175</v>
      </c>
      <c r="B18" s="77">
        <v>12280422.559999999</v>
      </c>
      <c r="C18" s="77">
        <v>-6131.45</v>
      </c>
      <c r="D18" s="77">
        <v>3229995.37</v>
      </c>
      <c r="E18" s="103">
        <v>-1073.22</v>
      </c>
      <c r="F18" s="103">
        <v>134137.18</v>
      </c>
      <c r="G18" s="103">
        <v>15071.72</v>
      </c>
      <c r="H18" s="77">
        <v>219333.28</v>
      </c>
      <c r="I18" s="103">
        <v>495011.62</v>
      </c>
      <c r="J18" s="103">
        <v>313.02</v>
      </c>
      <c r="K18" s="103">
        <v>415336.88999999996</v>
      </c>
      <c r="L18" s="77">
        <v>0</v>
      </c>
      <c r="M18" s="77">
        <v>33701.43</v>
      </c>
      <c r="N18" s="103">
        <v>7595.64</v>
      </c>
      <c r="O18" s="103">
        <v>42804</v>
      </c>
      <c r="P18" s="103">
        <v>46496.43</v>
      </c>
      <c r="Q18" s="104">
        <f t="shared" si="0"/>
        <v>16913014.469999999</v>
      </c>
    </row>
    <row r="19" spans="1:17" ht="15" customHeight="1" x14ac:dyDescent="0.2">
      <c r="A19" s="35" t="s">
        <v>176</v>
      </c>
      <c r="B19" s="36">
        <v>69154039.629999995</v>
      </c>
      <c r="C19" s="36">
        <v>-34527.14</v>
      </c>
      <c r="D19" s="36">
        <v>18188884.41</v>
      </c>
      <c r="E19" s="37">
        <v>-6043.47</v>
      </c>
      <c r="F19" s="37">
        <v>755362.76</v>
      </c>
      <c r="G19" s="37">
        <v>84879.040000000008</v>
      </c>
      <c r="H19" s="36">
        <v>1235115.1599999999</v>
      </c>
      <c r="I19" s="37">
        <v>2787578.64</v>
      </c>
      <c r="J19" s="37">
        <v>1762.64</v>
      </c>
      <c r="K19" s="37">
        <v>823100.05</v>
      </c>
      <c r="L19" s="41">
        <v>0</v>
      </c>
      <c r="M19" s="36">
        <v>189772.93</v>
      </c>
      <c r="N19" s="37">
        <v>42777.479999999996</v>
      </c>
      <c r="O19" s="37">
        <v>94926</v>
      </c>
      <c r="P19" s="37">
        <v>261836.81</v>
      </c>
      <c r="Q19" s="105">
        <f t="shared" si="0"/>
        <v>93579464.940000013</v>
      </c>
    </row>
    <row r="20" spans="1:17" ht="17.25" customHeight="1" x14ac:dyDescent="0.2">
      <c r="A20" s="76" t="s">
        <v>177</v>
      </c>
      <c r="B20" s="77">
        <v>44152454.380000003</v>
      </c>
      <c r="C20" s="77">
        <v>-22044.25</v>
      </c>
      <c r="D20" s="77">
        <v>11612971.460000001</v>
      </c>
      <c r="E20" s="103">
        <v>-3858.52</v>
      </c>
      <c r="F20" s="103">
        <v>482273.21</v>
      </c>
      <c r="G20" s="103">
        <v>54192.69</v>
      </c>
      <c r="H20" s="77">
        <v>788576.88</v>
      </c>
      <c r="I20" s="103">
        <v>1779784.27</v>
      </c>
      <c r="J20" s="103">
        <v>1125.3800000000001</v>
      </c>
      <c r="K20" s="103">
        <v>1046620.01</v>
      </c>
      <c r="L20" s="77">
        <v>0</v>
      </c>
      <c r="M20" s="77">
        <v>121164.63999999998</v>
      </c>
      <c r="N20" s="103">
        <v>27311.45</v>
      </c>
      <c r="O20" s="103">
        <v>6014310.4900000002</v>
      </c>
      <c r="P20" s="103">
        <v>167173.33000000002</v>
      </c>
      <c r="Q20" s="104">
        <f t="shared" si="0"/>
        <v>66222055.420000009</v>
      </c>
    </row>
    <row r="21" spans="1:17" ht="15" customHeight="1" x14ac:dyDescent="0.2">
      <c r="A21" s="35" t="s">
        <v>178</v>
      </c>
      <c r="B21" s="36">
        <v>71372715.200000003</v>
      </c>
      <c r="C21" s="36">
        <v>-35634.97</v>
      </c>
      <c r="D21" s="36">
        <v>18772440.699999999</v>
      </c>
      <c r="E21" s="37">
        <v>-6237.38</v>
      </c>
      <c r="F21" s="37">
        <v>779596.14</v>
      </c>
      <c r="G21" s="37">
        <v>87602.12</v>
      </c>
      <c r="H21" s="36">
        <v>1274741.5899999999</v>
      </c>
      <c r="I21" s="37">
        <v>2877004.9299999997</v>
      </c>
      <c r="J21" s="37">
        <v>1819.2</v>
      </c>
      <c r="K21" s="37">
        <v>739338</v>
      </c>
      <c r="L21" s="41">
        <v>0</v>
      </c>
      <c r="M21" s="36">
        <v>195859.76</v>
      </c>
      <c r="N21" s="37">
        <v>44148.800000000003</v>
      </c>
      <c r="O21" s="37">
        <v>3280802</v>
      </c>
      <c r="P21" s="37">
        <v>270237.68</v>
      </c>
      <c r="Q21" s="105">
        <f t="shared" si="0"/>
        <v>99654433.770000026</v>
      </c>
    </row>
    <row r="22" spans="1:17" ht="17.25" customHeight="1" x14ac:dyDescent="0.2">
      <c r="A22" s="76" t="s">
        <v>179</v>
      </c>
      <c r="B22" s="77">
        <v>20594004.690000001</v>
      </c>
      <c r="C22" s="77">
        <v>-10283.34</v>
      </c>
      <c r="D22" s="77">
        <v>5416636.8100000005</v>
      </c>
      <c r="E22" s="103">
        <v>-1799.95</v>
      </c>
      <c r="F22" s="103">
        <v>224939.7</v>
      </c>
      <c r="G22" s="103">
        <v>25275.19</v>
      </c>
      <c r="H22" s="77">
        <v>367821.06999999995</v>
      </c>
      <c r="I22" s="103">
        <v>830027.79</v>
      </c>
      <c r="J22" s="103">
        <v>524.97</v>
      </c>
      <c r="K22" s="103">
        <v>572526.73</v>
      </c>
      <c r="L22" s="77">
        <v>0</v>
      </c>
      <c r="M22" s="77">
        <v>56513.9</v>
      </c>
      <c r="N22" s="103">
        <v>12740.85</v>
      </c>
      <c r="O22" s="103">
        <v>686345.06</v>
      </c>
      <c r="P22" s="103">
        <v>77969.929999999993</v>
      </c>
      <c r="Q22" s="104">
        <f t="shared" si="0"/>
        <v>28853243.400000002</v>
      </c>
    </row>
    <row r="23" spans="1:17" ht="15" customHeight="1" x14ac:dyDescent="0.2">
      <c r="A23" s="35" t="s">
        <v>180</v>
      </c>
      <c r="B23" s="36">
        <v>51378012.519999996</v>
      </c>
      <c r="C23" s="36">
        <v>-25652.69</v>
      </c>
      <c r="D23" s="36">
        <v>13513439.129999999</v>
      </c>
      <c r="E23" s="37">
        <v>-4490.13</v>
      </c>
      <c r="F23" s="37">
        <v>561191.96</v>
      </c>
      <c r="G23" s="37">
        <v>63059.8</v>
      </c>
      <c r="H23" s="36">
        <v>917631.91999999993</v>
      </c>
      <c r="I23" s="37">
        <v>2070963.86</v>
      </c>
      <c r="J23" s="37">
        <v>1309.5899999999999</v>
      </c>
      <c r="K23" s="37">
        <v>1225367.25</v>
      </c>
      <c r="L23" s="41">
        <v>0</v>
      </c>
      <c r="M23" s="36">
        <v>140990.97</v>
      </c>
      <c r="N23" s="37">
        <v>31782.46</v>
      </c>
      <c r="O23" s="37">
        <v>773545.01</v>
      </c>
      <c r="P23" s="37">
        <v>194528.32</v>
      </c>
      <c r="Q23" s="105">
        <f t="shared" si="0"/>
        <v>70841679.969999984</v>
      </c>
    </row>
    <row r="24" spans="1:17" ht="17.25" customHeight="1" x14ac:dyDescent="0.2">
      <c r="A24" s="76" t="s">
        <v>181</v>
      </c>
      <c r="B24" s="77">
        <v>28775322.979999997</v>
      </c>
      <c r="C24" s="77">
        <v>-14367.07</v>
      </c>
      <c r="D24" s="77">
        <v>7568482.3399999999</v>
      </c>
      <c r="E24" s="103">
        <v>-2514.75</v>
      </c>
      <c r="F24" s="103">
        <v>314309.04000000004</v>
      </c>
      <c r="G24" s="103">
        <v>35318.14</v>
      </c>
      <c r="H24" s="77">
        <v>513938.13</v>
      </c>
      <c r="I24" s="103">
        <v>1159909.98</v>
      </c>
      <c r="J24" s="103">
        <v>733.45</v>
      </c>
      <c r="K24" s="103">
        <v>524223.57999999996</v>
      </c>
      <c r="L24" s="77">
        <v>0</v>
      </c>
      <c r="M24" s="77">
        <v>78965.16</v>
      </c>
      <c r="N24" s="103">
        <v>17800.489999999998</v>
      </c>
      <c r="O24" s="103">
        <v>0</v>
      </c>
      <c r="P24" s="103">
        <v>108950.53</v>
      </c>
      <c r="Q24" s="104">
        <f t="shared" si="0"/>
        <v>39081072</v>
      </c>
    </row>
    <row r="25" spans="1:17" ht="15" customHeight="1" x14ac:dyDescent="0.2">
      <c r="A25" s="35" t="s">
        <v>182</v>
      </c>
      <c r="B25" s="36">
        <v>25814453.5</v>
      </c>
      <c r="C25" s="36">
        <v>-12889.39</v>
      </c>
      <c r="D25" s="36">
        <v>6789716.9499999993</v>
      </c>
      <c r="E25" s="37">
        <v>-2256.1</v>
      </c>
      <c r="F25" s="37">
        <v>281963.88</v>
      </c>
      <c r="G25" s="37">
        <v>31683.13</v>
      </c>
      <c r="H25" s="36">
        <v>461059.6</v>
      </c>
      <c r="I25" s="37">
        <v>1040500.24</v>
      </c>
      <c r="J25" s="37">
        <v>658.01</v>
      </c>
      <c r="K25" s="37">
        <v>675513.23</v>
      </c>
      <c r="L25" s="41">
        <v>0</v>
      </c>
      <c r="M25" s="36">
        <v>70841.240000000005</v>
      </c>
      <c r="N25" s="37">
        <v>15969.650000000001</v>
      </c>
      <c r="O25" s="37">
        <v>2161127.09</v>
      </c>
      <c r="P25" s="37">
        <v>97736.69</v>
      </c>
      <c r="Q25" s="105">
        <f t="shared" si="0"/>
        <v>37426077.719999984</v>
      </c>
    </row>
    <row r="26" spans="1:17" ht="17.25" customHeight="1" x14ac:dyDescent="0.2">
      <c r="A26" s="76" t="s">
        <v>183</v>
      </c>
      <c r="B26" s="77">
        <v>68330835.900000006</v>
      </c>
      <c r="C26" s="77">
        <v>-34114.559999999998</v>
      </c>
      <c r="D26" s="77">
        <v>17972358.899999999</v>
      </c>
      <c r="E26" s="103">
        <v>-5971.25</v>
      </c>
      <c r="F26" s="103">
        <v>746380.11</v>
      </c>
      <c r="G26" s="103">
        <v>83870.73</v>
      </c>
      <c r="H26" s="77">
        <v>1220404.73</v>
      </c>
      <c r="I26" s="103">
        <v>2754543.1900000004</v>
      </c>
      <c r="J26" s="103">
        <v>1741.58</v>
      </c>
      <c r="K26" s="103">
        <v>725859.12</v>
      </c>
      <c r="L26" s="77">
        <v>0</v>
      </c>
      <c r="M26" s="77">
        <v>187513.75</v>
      </c>
      <c r="N26" s="103">
        <v>42266.520000000004</v>
      </c>
      <c r="O26" s="103">
        <v>0</v>
      </c>
      <c r="P26" s="103">
        <v>258726.32</v>
      </c>
      <c r="Q26" s="104">
        <f t="shared" si="0"/>
        <v>92284415.040000007</v>
      </c>
    </row>
    <row r="27" spans="1:17" ht="15" customHeight="1" x14ac:dyDescent="0.2">
      <c r="A27" s="35" t="s">
        <v>184</v>
      </c>
      <c r="B27" s="36">
        <v>27139928.550000001</v>
      </c>
      <c r="C27" s="36">
        <v>-13550.98</v>
      </c>
      <c r="D27" s="36">
        <v>7138341.9099999992</v>
      </c>
      <c r="E27" s="37">
        <v>-2371.9</v>
      </c>
      <c r="F27" s="37">
        <v>296443.39</v>
      </c>
      <c r="G27" s="37">
        <v>33310.57</v>
      </c>
      <c r="H27" s="36">
        <v>484731.09</v>
      </c>
      <c r="I27" s="37">
        <v>1093947.78</v>
      </c>
      <c r="J27" s="37">
        <v>691.79</v>
      </c>
      <c r="K27" s="37">
        <v>751543</v>
      </c>
      <c r="L27" s="41">
        <v>0</v>
      </c>
      <c r="M27" s="36">
        <v>74478.5</v>
      </c>
      <c r="N27" s="37">
        <v>16789.03</v>
      </c>
      <c r="O27" s="37">
        <v>1254166</v>
      </c>
      <c r="P27" s="37">
        <v>102757.01</v>
      </c>
      <c r="Q27" s="105">
        <f t="shared" si="0"/>
        <v>38371205.740000002</v>
      </c>
    </row>
    <row r="28" spans="1:17" ht="17.25" customHeight="1" x14ac:dyDescent="0.2">
      <c r="A28" s="76" t="s">
        <v>185</v>
      </c>
      <c r="B28" s="77">
        <v>38436207.289999999</v>
      </c>
      <c r="C28" s="77">
        <v>-19195.89</v>
      </c>
      <c r="D28" s="77">
        <v>10109511.65</v>
      </c>
      <c r="E28" s="103">
        <v>-3359.96</v>
      </c>
      <c r="F28" s="103">
        <v>419800.4</v>
      </c>
      <c r="G28" s="103">
        <v>47168.12</v>
      </c>
      <c r="H28" s="77">
        <v>686509.66</v>
      </c>
      <c r="I28" s="103">
        <v>1548840.4300000002</v>
      </c>
      <c r="J28" s="103">
        <v>979.97</v>
      </c>
      <c r="K28" s="103">
        <v>1023520.1000000001</v>
      </c>
      <c r="L28" s="77">
        <v>0</v>
      </c>
      <c r="M28" s="77">
        <v>105476.84</v>
      </c>
      <c r="N28" s="103">
        <v>23782.010000000002</v>
      </c>
      <c r="O28" s="103">
        <v>1842918.2</v>
      </c>
      <c r="P28" s="103">
        <v>145507.71</v>
      </c>
      <c r="Q28" s="104">
        <f t="shared" si="0"/>
        <v>54367666.529999994</v>
      </c>
    </row>
    <row r="29" spans="1:17" ht="15" customHeight="1" x14ac:dyDescent="0.2">
      <c r="A29" s="35" t="s">
        <v>186</v>
      </c>
      <c r="B29" s="36">
        <v>15677867.530000001</v>
      </c>
      <c r="C29" s="36">
        <v>-7827.22</v>
      </c>
      <c r="D29" s="36">
        <v>4123588.01</v>
      </c>
      <c r="E29" s="37">
        <v>-1370.04</v>
      </c>
      <c r="F29" s="37">
        <v>171250.34000000003</v>
      </c>
      <c r="G29" s="37">
        <v>19242.739999999998</v>
      </c>
      <c r="H29" s="36">
        <v>280010.81</v>
      </c>
      <c r="I29" s="37">
        <v>632007.83000000007</v>
      </c>
      <c r="J29" s="37">
        <v>399.59</v>
      </c>
      <c r="K29" s="37">
        <v>530163.77</v>
      </c>
      <c r="L29" s="41">
        <v>0</v>
      </c>
      <c r="M29" s="36">
        <v>43022.84</v>
      </c>
      <c r="N29" s="37">
        <v>9697.8700000000008</v>
      </c>
      <c r="O29" s="37">
        <v>953108.8</v>
      </c>
      <c r="P29" s="37">
        <v>59362.84</v>
      </c>
      <c r="Q29" s="105">
        <f t="shared" si="0"/>
        <v>22490525.710000001</v>
      </c>
    </row>
    <row r="30" spans="1:17" ht="17.25" customHeight="1" x14ac:dyDescent="0.2">
      <c r="A30" s="76" t="s">
        <v>187</v>
      </c>
      <c r="B30" s="77">
        <v>28834916.5</v>
      </c>
      <c r="C30" s="77">
        <v>-14396.65</v>
      </c>
      <c r="D30" s="77">
        <v>7584155.9199999999</v>
      </c>
      <c r="E30" s="103">
        <v>-2519.92</v>
      </c>
      <c r="F30" s="103">
        <v>314961.40000000002</v>
      </c>
      <c r="G30" s="103">
        <v>35391.259999999995</v>
      </c>
      <c r="H30" s="77">
        <v>515001.86</v>
      </c>
      <c r="I30" s="103">
        <v>1162328.5899999999</v>
      </c>
      <c r="J30" s="103">
        <v>734.96</v>
      </c>
      <c r="K30" s="103">
        <v>736753.02</v>
      </c>
      <c r="L30" s="77">
        <v>0</v>
      </c>
      <c r="M30" s="77">
        <v>79128.53</v>
      </c>
      <c r="N30" s="103">
        <v>17836.559999999998</v>
      </c>
      <c r="O30" s="103">
        <v>2634010</v>
      </c>
      <c r="P30" s="103">
        <v>109177.06</v>
      </c>
      <c r="Q30" s="104">
        <f t="shared" si="0"/>
        <v>42007479.090000004</v>
      </c>
    </row>
    <row r="31" spans="1:17" ht="15" customHeight="1" x14ac:dyDescent="0.2">
      <c r="A31" s="35" t="s">
        <v>188</v>
      </c>
      <c r="B31" s="36">
        <v>32929840.919999998</v>
      </c>
      <c r="C31" s="36">
        <v>-16440.16</v>
      </c>
      <c r="D31" s="36">
        <v>8661196.7599999998</v>
      </c>
      <c r="E31" s="37">
        <v>-2877.61</v>
      </c>
      <c r="F31" s="37">
        <v>359695.41000000003</v>
      </c>
      <c r="G31" s="37">
        <v>40419.410000000003</v>
      </c>
      <c r="H31" s="36">
        <v>588133.72</v>
      </c>
      <c r="I31" s="37">
        <v>1327485.4099999999</v>
      </c>
      <c r="J31" s="37">
        <v>839.28</v>
      </c>
      <c r="K31" s="37">
        <v>924022.82000000007</v>
      </c>
      <c r="L31" s="41">
        <v>0</v>
      </c>
      <c r="M31" s="36">
        <v>90365.83</v>
      </c>
      <c r="N31" s="37">
        <v>20367.560000000001</v>
      </c>
      <c r="O31" s="37">
        <v>1833657.2</v>
      </c>
      <c r="P31" s="37">
        <v>124685.53</v>
      </c>
      <c r="Q31" s="105">
        <f t="shared" si="0"/>
        <v>46881392.079999991</v>
      </c>
    </row>
    <row r="32" spans="1:17" ht="17.25" customHeight="1" x14ac:dyDescent="0.2">
      <c r="A32" s="76" t="s">
        <v>189</v>
      </c>
      <c r="B32" s="77">
        <v>18828818.969999999</v>
      </c>
      <c r="C32" s="77">
        <v>-9400.73</v>
      </c>
      <c r="D32" s="77">
        <v>6014348.8600000003</v>
      </c>
      <c r="E32" s="103">
        <v>-1645.46</v>
      </c>
      <c r="F32" s="103">
        <v>205665.53</v>
      </c>
      <c r="G32" s="103">
        <v>23110.23</v>
      </c>
      <c r="H32" s="77">
        <v>336288.29000000004</v>
      </c>
      <c r="I32" s="103">
        <v>758994.22</v>
      </c>
      <c r="J32" s="103">
        <v>479.92</v>
      </c>
      <c r="K32" s="103">
        <v>608352.27</v>
      </c>
      <c r="L32" s="77">
        <v>0</v>
      </c>
      <c r="M32" s="77">
        <v>51669.83</v>
      </c>
      <c r="N32" s="103">
        <v>11646.99</v>
      </c>
      <c r="O32" s="103">
        <v>979067.35000000009</v>
      </c>
      <c r="P32" s="103">
        <v>71291.12999999999</v>
      </c>
      <c r="Q32" s="104">
        <f t="shared" si="0"/>
        <v>27878687.399999995</v>
      </c>
    </row>
    <row r="33" spans="1:17" ht="15" customHeight="1" x14ac:dyDescent="0.2">
      <c r="A33" s="35" t="s">
        <v>190</v>
      </c>
      <c r="B33" s="36">
        <v>31162214.690000001</v>
      </c>
      <c r="C33" s="36">
        <v>-15558.4</v>
      </c>
      <c r="D33" s="36">
        <v>8196279.5199999996</v>
      </c>
      <c r="E33" s="37">
        <v>-2723.27</v>
      </c>
      <c r="F33" s="37">
        <v>340383.18</v>
      </c>
      <c r="G33" s="37">
        <v>38247.69</v>
      </c>
      <c r="H33" s="36">
        <v>556566.73</v>
      </c>
      <c r="I33" s="37">
        <v>1256162.24</v>
      </c>
      <c r="J33" s="37">
        <v>794.27</v>
      </c>
      <c r="K33" s="37">
        <v>832008.85</v>
      </c>
      <c r="L33" s="41">
        <v>0</v>
      </c>
      <c r="M33" s="36">
        <v>85516.6</v>
      </c>
      <c r="N33" s="37">
        <v>19276.310000000001</v>
      </c>
      <c r="O33" s="37">
        <v>1967849</v>
      </c>
      <c r="P33" s="37">
        <v>117989.37</v>
      </c>
      <c r="Q33" s="105">
        <f t="shared" si="0"/>
        <v>44555006.780000001</v>
      </c>
    </row>
    <row r="34" spans="1:17" ht="17.25" customHeight="1" x14ac:dyDescent="0.2">
      <c r="A34" s="76" t="s">
        <v>191</v>
      </c>
      <c r="B34" s="77">
        <v>17135564.780000001</v>
      </c>
      <c r="C34" s="77">
        <v>-8555.19</v>
      </c>
      <c r="D34" s="77">
        <v>4506992.07</v>
      </c>
      <c r="E34" s="103">
        <v>-1497.46</v>
      </c>
      <c r="F34" s="103">
        <v>187170.25999999998</v>
      </c>
      <c r="G34" s="103">
        <v>21032.66</v>
      </c>
      <c r="H34" s="77">
        <v>306045.64</v>
      </c>
      <c r="I34" s="103">
        <v>690750.89</v>
      </c>
      <c r="J34" s="103">
        <v>436.75</v>
      </c>
      <c r="K34" s="103">
        <v>548153.32999999996</v>
      </c>
      <c r="L34" s="77">
        <v>0</v>
      </c>
      <c r="M34" s="77">
        <v>47024.36</v>
      </c>
      <c r="N34" s="103">
        <v>10599.54</v>
      </c>
      <c r="O34" s="103">
        <v>2586515</v>
      </c>
      <c r="P34" s="103">
        <v>64880.460000000006</v>
      </c>
      <c r="Q34" s="104">
        <f t="shared" si="0"/>
        <v>26095113.09</v>
      </c>
    </row>
    <row r="35" spans="1:17" ht="15" customHeight="1" x14ac:dyDescent="0.2">
      <c r="A35" s="35" t="s">
        <v>192</v>
      </c>
      <c r="B35" s="36">
        <v>24679586.73</v>
      </c>
      <c r="C35" s="36">
        <v>-12321.55</v>
      </c>
      <c r="D35" s="36">
        <v>6491218.9100000001</v>
      </c>
      <c r="E35" s="37">
        <v>-2156.71</v>
      </c>
      <c r="F35" s="37">
        <v>269575.38</v>
      </c>
      <c r="G35" s="37">
        <v>30291.989999999998</v>
      </c>
      <c r="H35" s="36">
        <v>440784.32</v>
      </c>
      <c r="I35" s="37">
        <v>994867.98</v>
      </c>
      <c r="J35" s="37">
        <v>629.03</v>
      </c>
      <c r="K35" s="37">
        <v>744234.31</v>
      </c>
      <c r="L35" s="41">
        <v>0</v>
      </c>
      <c r="M35" s="36">
        <v>67726.260000000009</v>
      </c>
      <c r="N35" s="37">
        <v>15266.060000000001</v>
      </c>
      <c r="O35" s="37">
        <v>0</v>
      </c>
      <c r="P35" s="37">
        <v>93446.33</v>
      </c>
      <c r="Q35" s="105">
        <f t="shared" si="0"/>
        <v>33813149.039999999</v>
      </c>
    </row>
    <row r="36" spans="1:17" ht="17.25" customHeight="1" x14ac:dyDescent="0.2">
      <c r="A36" s="76" t="s">
        <v>193</v>
      </c>
      <c r="B36" s="77">
        <v>39778340.709999993</v>
      </c>
      <c r="C36" s="77">
        <v>-19859.900000000001</v>
      </c>
      <c r="D36" s="77">
        <v>10462489.67</v>
      </c>
      <c r="E36" s="103">
        <v>-3476.19</v>
      </c>
      <c r="F36" s="103">
        <v>434498.73</v>
      </c>
      <c r="G36" s="103">
        <v>48823.880000000005</v>
      </c>
      <c r="H36" s="77">
        <v>710452.37000000011</v>
      </c>
      <c r="I36" s="103">
        <v>1603506.4900000002</v>
      </c>
      <c r="J36" s="103">
        <v>1013.87</v>
      </c>
      <c r="K36" s="103">
        <v>1129379.2</v>
      </c>
      <c r="L36" s="77">
        <v>0</v>
      </c>
      <c r="M36" s="77">
        <v>109161.15</v>
      </c>
      <c r="N36" s="103">
        <v>24605.120000000003</v>
      </c>
      <c r="O36" s="103">
        <v>2512237.15</v>
      </c>
      <c r="P36" s="103">
        <v>150615.07</v>
      </c>
      <c r="Q36" s="104">
        <f t="shared" si="0"/>
        <v>56941787.319999993</v>
      </c>
    </row>
    <row r="37" spans="1:17" ht="15" customHeight="1" x14ac:dyDescent="0.2">
      <c r="A37" s="35" t="s">
        <v>194</v>
      </c>
      <c r="B37" s="36">
        <v>25452833.870000001</v>
      </c>
      <c r="C37" s="36">
        <v>-12708.08</v>
      </c>
      <c r="D37" s="36">
        <v>6694600.6299999999</v>
      </c>
      <c r="E37" s="37">
        <v>-2224.36</v>
      </c>
      <c r="F37" s="37">
        <v>278018.71000000002</v>
      </c>
      <c r="G37" s="37">
        <v>31240.12</v>
      </c>
      <c r="H37" s="36">
        <v>454597.35</v>
      </c>
      <c r="I37" s="37">
        <v>1025993.16</v>
      </c>
      <c r="J37" s="37">
        <v>648.76</v>
      </c>
      <c r="K37" s="37">
        <v>439323.64999999997</v>
      </c>
      <c r="L37" s="41">
        <v>0</v>
      </c>
      <c r="M37" s="36">
        <v>69848.039999999994</v>
      </c>
      <c r="N37" s="37">
        <v>15744.470000000001</v>
      </c>
      <c r="O37" s="37">
        <v>353966</v>
      </c>
      <c r="P37" s="37">
        <v>96370.6</v>
      </c>
      <c r="Q37" s="105">
        <f t="shared" si="0"/>
        <v>34898252.920000002</v>
      </c>
    </row>
    <row r="38" spans="1:17" ht="17.25" customHeight="1" x14ac:dyDescent="0.2">
      <c r="A38" s="76" t="s">
        <v>195</v>
      </c>
      <c r="B38" s="77">
        <v>11234421.049999999</v>
      </c>
      <c r="C38" s="77">
        <v>-5609.15</v>
      </c>
      <c r="D38" s="77">
        <v>2954875.94</v>
      </c>
      <c r="E38" s="103">
        <v>-981.8</v>
      </c>
      <c r="F38" s="103">
        <v>122712.8</v>
      </c>
      <c r="G38" s="103">
        <v>13789.05</v>
      </c>
      <c r="H38" s="77">
        <v>200651.54</v>
      </c>
      <c r="I38" s="103">
        <v>452850.85000000003</v>
      </c>
      <c r="J38" s="103">
        <v>286.35000000000002</v>
      </c>
      <c r="K38" s="103">
        <v>442621.87</v>
      </c>
      <c r="L38" s="77">
        <v>0</v>
      </c>
      <c r="M38" s="77">
        <v>30830.89</v>
      </c>
      <c r="N38" s="103">
        <v>6949.5</v>
      </c>
      <c r="O38" s="103">
        <v>313788</v>
      </c>
      <c r="P38" s="103">
        <v>42535.729999999996</v>
      </c>
      <c r="Q38" s="104">
        <f t="shared" si="0"/>
        <v>15809722.619999997</v>
      </c>
    </row>
    <row r="39" spans="1:17" ht="15" customHeight="1" x14ac:dyDescent="0.2">
      <c r="A39" s="35" t="s">
        <v>196</v>
      </c>
      <c r="B39" s="36">
        <v>11814682.51</v>
      </c>
      <c r="C39" s="36">
        <v>-5898.46</v>
      </c>
      <c r="D39" s="36">
        <v>3107494.37</v>
      </c>
      <c r="E39" s="37">
        <v>-1032.44</v>
      </c>
      <c r="F39" s="37">
        <v>129052.28</v>
      </c>
      <c r="G39" s="37">
        <v>14502.14</v>
      </c>
      <c r="H39" s="36">
        <v>211012.37</v>
      </c>
      <c r="I39" s="37">
        <v>476279.67000000004</v>
      </c>
      <c r="J39" s="37">
        <v>301.12</v>
      </c>
      <c r="K39" s="37">
        <v>448193.82</v>
      </c>
      <c r="L39" s="41">
        <v>0</v>
      </c>
      <c r="M39" s="36">
        <v>32421.18</v>
      </c>
      <c r="N39" s="37">
        <v>7307.63</v>
      </c>
      <c r="O39" s="37">
        <v>423147.44</v>
      </c>
      <c r="P39" s="37">
        <v>44734.94</v>
      </c>
      <c r="Q39" s="105">
        <f t="shared" si="0"/>
        <v>16702198.569999997</v>
      </c>
    </row>
    <row r="40" spans="1:17" ht="17.25" customHeight="1" x14ac:dyDescent="0.2">
      <c r="A40" s="76" t="s">
        <v>197</v>
      </c>
      <c r="B40" s="77">
        <v>27433536.140000001</v>
      </c>
      <c r="C40" s="77">
        <v>-13695.82</v>
      </c>
      <c r="D40" s="77">
        <v>7847180.8100000005</v>
      </c>
      <c r="E40" s="103">
        <v>-2397.25</v>
      </c>
      <c r="F40" s="103">
        <v>299661.05</v>
      </c>
      <c r="G40" s="103">
        <v>33672.559999999998</v>
      </c>
      <c r="H40" s="77">
        <v>489967.26999999996</v>
      </c>
      <c r="I40" s="103">
        <v>1105944.8899999999</v>
      </c>
      <c r="J40" s="103">
        <v>699.18</v>
      </c>
      <c r="K40" s="103">
        <v>585271.37</v>
      </c>
      <c r="L40" s="77">
        <v>0</v>
      </c>
      <c r="M40" s="77">
        <v>75282.77</v>
      </c>
      <c r="N40" s="103">
        <v>16968.23</v>
      </c>
      <c r="O40" s="103">
        <v>0</v>
      </c>
      <c r="P40" s="103">
        <v>103876.33</v>
      </c>
      <c r="Q40" s="104">
        <f t="shared" si="0"/>
        <v>37975967.530000001</v>
      </c>
    </row>
    <row r="41" spans="1:17" ht="15" customHeight="1" x14ac:dyDescent="0.2">
      <c r="A41" s="35" t="s">
        <v>198</v>
      </c>
      <c r="B41" s="36">
        <v>18804379.73</v>
      </c>
      <c r="C41" s="36">
        <v>-9391.24</v>
      </c>
      <c r="D41" s="36">
        <v>4945937.3499999996</v>
      </c>
      <c r="E41" s="37">
        <v>-1643.8</v>
      </c>
      <c r="F41" s="37">
        <v>205381.82</v>
      </c>
      <c r="G41" s="37">
        <v>23075.660000000003</v>
      </c>
      <c r="H41" s="36">
        <v>335864.73</v>
      </c>
      <c r="I41" s="37">
        <v>757754.66999999993</v>
      </c>
      <c r="J41" s="37">
        <v>479.43</v>
      </c>
      <c r="K41" s="37">
        <v>575784.33000000007</v>
      </c>
      <c r="L41" s="41">
        <v>0</v>
      </c>
      <c r="M41" s="36">
        <v>51602.28</v>
      </c>
      <c r="N41" s="37">
        <v>11635.23</v>
      </c>
      <c r="O41" s="37">
        <v>1088170</v>
      </c>
      <c r="P41" s="37">
        <v>71187.64</v>
      </c>
      <c r="Q41" s="105">
        <f t="shared" si="0"/>
        <v>26860217.830000002</v>
      </c>
    </row>
    <row r="42" spans="1:17" ht="17.25" customHeight="1" x14ac:dyDescent="0.2">
      <c r="A42" s="76" t="s">
        <v>199</v>
      </c>
      <c r="B42" s="77">
        <v>24938375.739999998</v>
      </c>
      <c r="C42" s="77">
        <v>-12453.07</v>
      </c>
      <c r="D42" s="77">
        <v>6559296.1200000001</v>
      </c>
      <c r="E42" s="103">
        <v>-2179.73</v>
      </c>
      <c r="F42" s="103">
        <v>272388.57</v>
      </c>
      <c r="G42" s="103">
        <v>30605.66</v>
      </c>
      <c r="H42" s="77">
        <v>445416.99</v>
      </c>
      <c r="I42" s="103">
        <v>1005085.0900000001</v>
      </c>
      <c r="J42" s="103">
        <v>635.74</v>
      </c>
      <c r="K42" s="103">
        <v>657965.29</v>
      </c>
      <c r="L42" s="77">
        <v>0</v>
      </c>
      <c r="M42" s="77">
        <v>68435.56</v>
      </c>
      <c r="N42" s="103">
        <v>15428.77</v>
      </c>
      <c r="O42" s="103">
        <v>2240057.9699999997</v>
      </c>
      <c r="P42" s="103">
        <v>94416.23000000001</v>
      </c>
      <c r="Q42" s="104">
        <f t="shared" si="0"/>
        <v>36313474.93</v>
      </c>
    </row>
    <row r="43" spans="1:17" ht="15" customHeight="1" x14ac:dyDescent="0.2">
      <c r="A43" s="35" t="s">
        <v>200</v>
      </c>
      <c r="B43" s="36">
        <v>21157805.030000001</v>
      </c>
      <c r="C43" s="36">
        <v>-10563.01</v>
      </c>
      <c r="D43" s="36">
        <v>5564919.2299999995</v>
      </c>
      <c r="E43" s="37">
        <v>-1848.9</v>
      </c>
      <c r="F43" s="37">
        <v>231108.31</v>
      </c>
      <c r="G43" s="37">
        <v>25969.8</v>
      </c>
      <c r="H43" s="36">
        <v>377883.06</v>
      </c>
      <c r="I43" s="37">
        <v>852924.58000000007</v>
      </c>
      <c r="J43" s="37">
        <v>539.25</v>
      </c>
      <c r="K43" s="37">
        <v>650311.6</v>
      </c>
      <c r="L43" s="41">
        <v>0</v>
      </c>
      <c r="M43" s="36">
        <v>58061.61</v>
      </c>
      <c r="N43" s="37">
        <v>13087.11</v>
      </c>
      <c r="O43" s="37">
        <v>0</v>
      </c>
      <c r="P43" s="37">
        <v>80113.2</v>
      </c>
      <c r="Q43" s="105">
        <f t="shared" si="0"/>
        <v>29000310.870000001</v>
      </c>
    </row>
    <row r="44" spans="1:17" ht="17.25" customHeight="1" x14ac:dyDescent="0.2">
      <c r="A44" s="76" t="s">
        <v>201</v>
      </c>
      <c r="B44" s="77">
        <v>27228140.969999999</v>
      </c>
      <c r="C44" s="77">
        <v>-13594.19</v>
      </c>
      <c r="D44" s="77">
        <v>7161540.0499999998</v>
      </c>
      <c r="E44" s="103">
        <v>-2379.46</v>
      </c>
      <c r="F44" s="103">
        <v>297411.23</v>
      </c>
      <c r="G44" s="103">
        <v>33419.08</v>
      </c>
      <c r="H44" s="77">
        <v>486303.18000000005</v>
      </c>
      <c r="I44" s="103">
        <v>1097580</v>
      </c>
      <c r="J44" s="103">
        <v>694</v>
      </c>
      <c r="K44" s="103">
        <v>761203.02</v>
      </c>
      <c r="L44" s="77">
        <v>0</v>
      </c>
      <c r="M44" s="77">
        <v>74719.39</v>
      </c>
      <c r="N44" s="103">
        <v>16842.82</v>
      </c>
      <c r="O44" s="103">
        <v>0</v>
      </c>
      <c r="P44" s="103">
        <v>103093.8</v>
      </c>
      <c r="Q44" s="104">
        <f t="shared" si="0"/>
        <v>37244973.889999993</v>
      </c>
    </row>
    <row r="45" spans="1:17" ht="15" customHeight="1" x14ac:dyDescent="0.2">
      <c r="A45" s="35" t="s">
        <v>202</v>
      </c>
      <c r="B45" s="36">
        <v>113756942.72</v>
      </c>
      <c r="C45" s="36">
        <v>-56791.5</v>
      </c>
      <c r="D45" s="36">
        <v>29920310.719999999</v>
      </c>
      <c r="E45" s="37">
        <v>-9940.52</v>
      </c>
      <c r="F45" s="37">
        <v>1242585.81</v>
      </c>
      <c r="G45" s="37">
        <v>139631.49</v>
      </c>
      <c r="H45" s="36">
        <v>2031715.62</v>
      </c>
      <c r="I45" s="37">
        <v>4585967.0999999996</v>
      </c>
      <c r="J45" s="37">
        <v>2899.26</v>
      </c>
      <c r="K45" s="37">
        <v>2771306.96</v>
      </c>
      <c r="L45" s="41">
        <v>0</v>
      </c>
      <c r="M45" s="36">
        <v>312172.2</v>
      </c>
      <c r="N45" s="37">
        <v>70360.759999999995</v>
      </c>
      <c r="O45" s="37">
        <v>10099190.449999999</v>
      </c>
      <c r="P45" s="37">
        <v>430734.86</v>
      </c>
      <c r="Q45" s="105">
        <f t="shared" si="0"/>
        <v>165297085.92999998</v>
      </c>
    </row>
    <row r="46" spans="1:17" ht="17.25" customHeight="1" x14ac:dyDescent="0.2">
      <c r="A46" s="76" t="s">
        <v>203</v>
      </c>
      <c r="B46" s="77">
        <v>50836188.289999992</v>
      </c>
      <c r="C46" s="77">
        <v>-25380.92</v>
      </c>
      <c r="D46" s="77">
        <v>13370923.689999999</v>
      </c>
      <c r="E46" s="103">
        <v>-4442.5600000000004</v>
      </c>
      <c r="F46" s="103">
        <v>555281.77</v>
      </c>
      <c r="G46" s="103">
        <v>62395.54</v>
      </c>
      <c r="H46" s="77">
        <v>907949.22</v>
      </c>
      <c r="I46" s="103">
        <v>2049239.81</v>
      </c>
      <c r="J46" s="103">
        <v>1295.72</v>
      </c>
      <c r="K46" s="103">
        <v>937848.92999999993</v>
      </c>
      <c r="L46" s="77">
        <v>0</v>
      </c>
      <c r="M46" s="77">
        <v>139503.95000000001</v>
      </c>
      <c r="N46" s="103">
        <v>31445.82</v>
      </c>
      <c r="O46" s="103">
        <v>2062683.6400000001</v>
      </c>
      <c r="P46" s="103">
        <v>192482.59</v>
      </c>
      <c r="Q46" s="104">
        <f t="shared" si="0"/>
        <v>71117415.489999995</v>
      </c>
    </row>
    <row r="47" spans="1:17" ht="15" customHeight="1" x14ac:dyDescent="0.2">
      <c r="A47" s="35" t="s">
        <v>204</v>
      </c>
      <c r="B47" s="36">
        <v>18906217.07</v>
      </c>
      <c r="C47" s="36">
        <v>-9438.76</v>
      </c>
      <c r="D47" s="36">
        <v>4972707.43</v>
      </c>
      <c r="E47" s="37">
        <v>-1652.12</v>
      </c>
      <c r="F47" s="37">
        <v>206514.83000000002</v>
      </c>
      <c r="G47" s="37">
        <v>23206.200000000004</v>
      </c>
      <c r="H47" s="36">
        <v>337669.19</v>
      </c>
      <c r="I47" s="37">
        <v>762169.52</v>
      </c>
      <c r="J47" s="37">
        <v>481.86</v>
      </c>
      <c r="K47" s="37">
        <v>571812.87</v>
      </c>
      <c r="L47" s="41">
        <v>0</v>
      </c>
      <c r="M47" s="36">
        <v>51881.570000000007</v>
      </c>
      <c r="N47" s="37">
        <v>11694.09</v>
      </c>
      <c r="O47" s="37">
        <v>1433954.6099999999</v>
      </c>
      <c r="P47" s="37">
        <v>71586.52</v>
      </c>
      <c r="Q47" s="105">
        <f t="shared" si="0"/>
        <v>27338804.879999995</v>
      </c>
    </row>
    <row r="48" spans="1:17" ht="17.25" customHeight="1" x14ac:dyDescent="0.2">
      <c r="A48" s="76" t="s">
        <v>205</v>
      </c>
      <c r="B48" s="77">
        <v>14713049.33</v>
      </c>
      <c r="C48" s="77">
        <v>-7345.84</v>
      </c>
      <c r="D48" s="77">
        <v>3869824.13</v>
      </c>
      <c r="E48" s="103">
        <v>-1285.78</v>
      </c>
      <c r="F48" s="103">
        <v>160709.49</v>
      </c>
      <c r="G48" s="103">
        <v>18058.93</v>
      </c>
      <c r="H48" s="77">
        <v>262779.57</v>
      </c>
      <c r="I48" s="103">
        <v>593084.73</v>
      </c>
      <c r="J48" s="103">
        <v>375.01</v>
      </c>
      <c r="K48" s="103">
        <v>500488.43</v>
      </c>
      <c r="L48" s="77">
        <v>0</v>
      </c>
      <c r="M48" s="77">
        <v>40375.159999999996</v>
      </c>
      <c r="N48" s="103">
        <v>9100.89</v>
      </c>
      <c r="O48" s="103">
        <v>1126717.23</v>
      </c>
      <c r="P48" s="103">
        <v>55708.509999999995</v>
      </c>
      <c r="Q48" s="104">
        <f t="shared" si="0"/>
        <v>21341639.790000003</v>
      </c>
    </row>
    <row r="49" spans="1:17" ht="15" customHeight="1" x14ac:dyDescent="0.2">
      <c r="A49" s="35" t="s">
        <v>206</v>
      </c>
      <c r="B49" s="36">
        <v>68649776.25</v>
      </c>
      <c r="C49" s="36">
        <v>-34280.51</v>
      </c>
      <c r="D49" s="36">
        <v>18056276.66</v>
      </c>
      <c r="E49" s="37">
        <v>-6000.3</v>
      </c>
      <c r="F49" s="37">
        <v>749822.48</v>
      </c>
      <c r="G49" s="37">
        <v>84251.599999999991</v>
      </c>
      <c r="H49" s="36">
        <v>1226133.25</v>
      </c>
      <c r="I49" s="37">
        <v>2766775.0300000003</v>
      </c>
      <c r="J49" s="37">
        <v>1750.05</v>
      </c>
      <c r="K49" s="37">
        <v>1156625.17</v>
      </c>
      <c r="L49" s="41">
        <v>0</v>
      </c>
      <c r="M49" s="36">
        <v>188388.15999999997</v>
      </c>
      <c r="N49" s="37">
        <v>42470.75</v>
      </c>
      <c r="O49" s="37">
        <v>4549499</v>
      </c>
      <c r="P49" s="37">
        <v>259905.1</v>
      </c>
      <c r="Q49" s="105">
        <f t="shared" si="0"/>
        <v>97691392.689999983</v>
      </c>
    </row>
    <row r="50" spans="1:17" ht="15" customHeight="1" x14ac:dyDescent="0.2">
      <c r="A50" s="82"/>
      <c r="B50" s="83"/>
      <c r="C50" s="83"/>
      <c r="D50" s="83"/>
      <c r="E50" s="89"/>
      <c r="F50" s="89"/>
      <c r="G50" s="89"/>
      <c r="H50" s="83"/>
      <c r="I50" s="89"/>
      <c r="J50" s="89"/>
      <c r="K50" s="89"/>
      <c r="L50" s="83"/>
      <c r="M50" s="83"/>
      <c r="N50" s="89"/>
      <c r="O50" s="89"/>
      <c r="P50" s="89"/>
      <c r="Q50" s="106"/>
    </row>
    <row r="51" spans="1:17" x14ac:dyDescent="0.2">
      <c r="Q51" s="1"/>
    </row>
    <row r="52" spans="1:17" x14ac:dyDescent="0.2">
      <c r="Q52" s="1"/>
    </row>
    <row r="53" spans="1:17" ht="15.75" x14ac:dyDescent="0.25">
      <c r="A53" s="130" t="s">
        <v>331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1:17" s="25" customFormat="1" ht="16.5" customHeight="1" x14ac:dyDescent="0.2">
      <c r="A54" s="132" t="s">
        <v>128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</row>
    <row r="55" spans="1:17" ht="12.75" customHeight="1" x14ac:dyDescent="0.2">
      <c r="A55" s="132" t="str">
        <f>+A4</f>
        <v>POR EL  PERÍODO  DEL 1o. DE ENERO AL 30 DE SEPTIEMBRE DEL AÑO 2024.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</row>
    <row r="56" spans="1:17" ht="10.5" customHeight="1" x14ac:dyDescent="0.2">
      <c r="A56" s="126" t="s">
        <v>4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1:17" ht="5.25" customHeight="1" x14ac:dyDescent="0.2">
      <c r="A57" s="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</row>
    <row r="58" spans="1:17" ht="12.75" customHeight="1" x14ac:dyDescent="0.2">
      <c r="A58" s="138" t="s">
        <v>168</v>
      </c>
      <c r="B58" s="101"/>
      <c r="C58" s="101" t="s">
        <v>139</v>
      </c>
      <c r="D58" s="101" t="s">
        <v>139</v>
      </c>
      <c r="E58" s="101" t="s">
        <v>146</v>
      </c>
      <c r="F58" s="101" t="s">
        <v>148</v>
      </c>
      <c r="G58" s="101" t="s">
        <v>300</v>
      </c>
      <c r="H58" s="101" t="s">
        <v>145</v>
      </c>
      <c r="I58" s="101" t="s">
        <v>146</v>
      </c>
      <c r="J58" s="101" t="s">
        <v>146</v>
      </c>
      <c r="K58" s="101" t="s">
        <v>149</v>
      </c>
      <c r="L58" s="101" t="s">
        <v>146</v>
      </c>
      <c r="M58" s="101" t="s">
        <v>146</v>
      </c>
      <c r="N58" s="101" t="s">
        <v>147</v>
      </c>
      <c r="O58" s="101"/>
      <c r="P58" s="101" t="s">
        <v>290</v>
      </c>
      <c r="Q58" s="135" t="s">
        <v>127</v>
      </c>
    </row>
    <row r="59" spans="1:17" ht="12.75" customHeight="1" x14ac:dyDescent="0.2">
      <c r="A59" s="139"/>
      <c r="B59" s="102" t="s">
        <v>139</v>
      </c>
      <c r="C59" s="102" t="s">
        <v>155</v>
      </c>
      <c r="D59" s="102" t="s">
        <v>150</v>
      </c>
      <c r="E59" s="102" t="s">
        <v>156</v>
      </c>
      <c r="F59" s="102" t="s">
        <v>151</v>
      </c>
      <c r="G59" s="102" t="s">
        <v>301</v>
      </c>
      <c r="H59" s="102" t="s">
        <v>151</v>
      </c>
      <c r="I59" s="102" t="s">
        <v>286</v>
      </c>
      <c r="J59" s="102" t="s">
        <v>286</v>
      </c>
      <c r="K59" s="102" t="s">
        <v>154</v>
      </c>
      <c r="L59" s="102" t="s">
        <v>150</v>
      </c>
      <c r="M59" s="102" t="s">
        <v>152</v>
      </c>
      <c r="N59" s="102" t="s">
        <v>153</v>
      </c>
      <c r="O59" s="102" t="s">
        <v>139</v>
      </c>
      <c r="P59" s="102" t="s">
        <v>291</v>
      </c>
      <c r="Q59" s="136"/>
    </row>
    <row r="60" spans="1:17" ht="12.75" customHeight="1" x14ac:dyDescent="0.2">
      <c r="A60" s="139"/>
      <c r="B60" s="102" t="s">
        <v>155</v>
      </c>
      <c r="C60" s="102" t="s">
        <v>284</v>
      </c>
      <c r="D60" s="102" t="s">
        <v>156</v>
      </c>
      <c r="E60" s="102" t="s">
        <v>285</v>
      </c>
      <c r="F60" s="102" t="s">
        <v>159</v>
      </c>
      <c r="G60" s="102" t="s">
        <v>302</v>
      </c>
      <c r="H60" s="102" t="s">
        <v>157</v>
      </c>
      <c r="I60" s="102" t="s">
        <v>287</v>
      </c>
      <c r="J60" s="102" t="s">
        <v>287</v>
      </c>
      <c r="K60" s="102" t="s">
        <v>161</v>
      </c>
      <c r="L60" s="102" t="s">
        <v>152</v>
      </c>
      <c r="M60" s="102" t="s">
        <v>158</v>
      </c>
      <c r="N60" s="102" t="s">
        <v>160</v>
      </c>
      <c r="O60" s="102" t="s">
        <v>282</v>
      </c>
      <c r="P60" s="102" t="s">
        <v>292</v>
      </c>
      <c r="Q60" s="136"/>
    </row>
    <row r="61" spans="1:17" ht="12.75" customHeight="1" x14ac:dyDescent="0.2">
      <c r="A61" s="140"/>
      <c r="B61" s="95"/>
      <c r="C61" s="95"/>
      <c r="D61" s="95" t="s">
        <v>162</v>
      </c>
      <c r="E61" s="95" t="s">
        <v>284</v>
      </c>
      <c r="F61" s="95" t="s">
        <v>165</v>
      </c>
      <c r="G61" s="95" t="s">
        <v>303</v>
      </c>
      <c r="H61" s="95" t="s">
        <v>163</v>
      </c>
      <c r="I61" s="95"/>
      <c r="J61" s="95" t="s">
        <v>284</v>
      </c>
      <c r="K61" s="95" t="s">
        <v>167</v>
      </c>
      <c r="L61" s="95"/>
      <c r="M61" s="95" t="s">
        <v>164</v>
      </c>
      <c r="N61" s="95" t="s">
        <v>166</v>
      </c>
      <c r="O61" s="95"/>
      <c r="P61" s="95" t="s">
        <v>293</v>
      </c>
      <c r="Q61" s="137"/>
    </row>
    <row r="62" spans="1:17" hidden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</row>
    <row r="63" spans="1:17" ht="17.25" customHeight="1" x14ac:dyDescent="0.2">
      <c r="A63" s="76" t="s">
        <v>207</v>
      </c>
      <c r="B63" s="77">
        <v>15898466.810000001</v>
      </c>
      <c r="C63" s="77">
        <v>-7937.83</v>
      </c>
      <c r="D63" s="77">
        <v>4181613.75</v>
      </c>
      <c r="E63" s="103">
        <v>-1389.4</v>
      </c>
      <c r="F63" s="103">
        <v>173656.88999999998</v>
      </c>
      <c r="G63" s="103">
        <v>19513.75</v>
      </c>
      <c r="H63" s="77">
        <v>283953.44999999995</v>
      </c>
      <c r="I63" s="103">
        <v>640856.21000000008</v>
      </c>
      <c r="J63" s="103">
        <v>405.23</v>
      </c>
      <c r="K63" s="103">
        <v>521119.98</v>
      </c>
      <c r="L63" s="77">
        <v>0</v>
      </c>
      <c r="M63" s="77">
        <v>43629.61</v>
      </c>
      <c r="N63" s="103">
        <v>9834.68</v>
      </c>
      <c r="O63" s="103">
        <v>2494796</v>
      </c>
      <c r="P63" s="103">
        <v>60195.880000000005</v>
      </c>
      <c r="Q63" s="104">
        <f>SUM(B63:P63)</f>
        <v>24318715.010000002</v>
      </c>
    </row>
    <row r="64" spans="1:17" ht="15" customHeight="1" x14ac:dyDescent="0.2">
      <c r="A64" s="35" t="s">
        <v>208</v>
      </c>
      <c r="B64" s="36">
        <v>24791665.440000001</v>
      </c>
      <c r="C64" s="36">
        <v>-12377.82</v>
      </c>
      <c r="D64" s="36">
        <v>6520699.0599999996</v>
      </c>
      <c r="E64" s="37">
        <v>-2166.56</v>
      </c>
      <c r="F64" s="37">
        <v>270798.2</v>
      </c>
      <c r="G64" s="37">
        <v>30428.79</v>
      </c>
      <c r="H64" s="36">
        <v>442787.63</v>
      </c>
      <c r="I64" s="37">
        <v>999356.91999999993</v>
      </c>
      <c r="J64" s="37">
        <v>631.9</v>
      </c>
      <c r="K64" s="37">
        <v>701795.35</v>
      </c>
      <c r="L64" s="41">
        <v>0</v>
      </c>
      <c r="M64" s="36">
        <v>68032.75</v>
      </c>
      <c r="N64" s="37">
        <v>15335.16</v>
      </c>
      <c r="O64" s="37">
        <v>2565677</v>
      </c>
      <c r="P64" s="37">
        <v>93867.97</v>
      </c>
      <c r="Q64" s="105">
        <f t="shared" ref="Q64:Q100" si="1">SUM(B64:P64)</f>
        <v>36486531.789999992</v>
      </c>
    </row>
    <row r="65" spans="1:17" ht="17.25" customHeight="1" x14ac:dyDescent="0.2">
      <c r="A65" s="76" t="s">
        <v>209</v>
      </c>
      <c r="B65" s="77">
        <v>24096114.140000001</v>
      </c>
      <c r="C65" s="77">
        <v>-12030.34</v>
      </c>
      <c r="D65" s="77">
        <v>6337754.5899999999</v>
      </c>
      <c r="E65" s="103">
        <v>-2105.7399999999998</v>
      </c>
      <c r="F65" s="103">
        <v>263201.07</v>
      </c>
      <c r="G65" s="103">
        <v>29574.87</v>
      </c>
      <c r="H65" s="77">
        <v>430364.57</v>
      </c>
      <c r="I65" s="103">
        <v>971338.72</v>
      </c>
      <c r="J65" s="103">
        <v>614.16</v>
      </c>
      <c r="K65" s="103">
        <v>656635.80000000005</v>
      </c>
      <c r="L65" s="77">
        <v>0</v>
      </c>
      <c r="M65" s="77">
        <v>66124.61</v>
      </c>
      <c r="N65" s="103">
        <v>14904.58</v>
      </c>
      <c r="O65" s="103">
        <v>0</v>
      </c>
      <c r="P65" s="103">
        <v>91236.66</v>
      </c>
      <c r="Q65" s="104">
        <f t="shared" si="1"/>
        <v>32943727.690000001</v>
      </c>
    </row>
    <row r="66" spans="1:17" ht="15" customHeight="1" x14ac:dyDescent="0.2">
      <c r="A66" s="35" t="s">
        <v>210</v>
      </c>
      <c r="B66" s="36">
        <v>20900511.280000001</v>
      </c>
      <c r="C66" s="36">
        <v>-10434.76</v>
      </c>
      <c r="D66" s="36">
        <v>5497248.1999999993</v>
      </c>
      <c r="E66" s="37">
        <v>-1826.45</v>
      </c>
      <c r="F66" s="37">
        <v>228296.32000000001</v>
      </c>
      <c r="G66" s="37">
        <v>25653.63</v>
      </c>
      <c r="H66" s="36">
        <v>373289.07999999996</v>
      </c>
      <c r="I66" s="37">
        <v>842533.39999999991</v>
      </c>
      <c r="J66" s="37">
        <v>532.70000000000005</v>
      </c>
      <c r="K66" s="37">
        <v>623064.61</v>
      </c>
      <c r="L66" s="41">
        <v>0</v>
      </c>
      <c r="M66" s="36">
        <v>57356.539999999994</v>
      </c>
      <c r="N66" s="37">
        <v>12927.74</v>
      </c>
      <c r="O66" s="37">
        <v>1846656.7900000003</v>
      </c>
      <c r="P66" s="37">
        <v>79136.569999999992</v>
      </c>
      <c r="Q66" s="105">
        <f t="shared" si="1"/>
        <v>30474945.649999991</v>
      </c>
    </row>
    <row r="67" spans="1:17" ht="17.25" customHeight="1" x14ac:dyDescent="0.2">
      <c r="A67" s="76" t="s">
        <v>211</v>
      </c>
      <c r="B67" s="77">
        <v>82682628.24000001</v>
      </c>
      <c r="C67" s="77">
        <v>-41277.93</v>
      </c>
      <c r="D67" s="77">
        <v>21747154.34</v>
      </c>
      <c r="E67" s="103">
        <v>-7225.1</v>
      </c>
      <c r="F67" s="103">
        <v>903157.41</v>
      </c>
      <c r="G67" s="103">
        <v>101489.01</v>
      </c>
      <c r="H67" s="77">
        <v>1476721.96</v>
      </c>
      <c r="I67" s="103">
        <v>3333260.5</v>
      </c>
      <c r="J67" s="103">
        <v>2107.2800000000002</v>
      </c>
      <c r="K67" s="103">
        <v>1673544.66</v>
      </c>
      <c r="L67" s="77">
        <v>0</v>
      </c>
      <c r="M67" s="77">
        <v>226898.75</v>
      </c>
      <c r="N67" s="103">
        <v>51140.4</v>
      </c>
      <c r="O67" s="103">
        <v>6752015</v>
      </c>
      <c r="P67" s="103">
        <v>313073.82</v>
      </c>
      <c r="Q67" s="104">
        <f t="shared" si="1"/>
        <v>119214688.34</v>
      </c>
    </row>
    <row r="68" spans="1:17" ht="15" customHeight="1" x14ac:dyDescent="0.2">
      <c r="A68" s="35" t="s">
        <v>212</v>
      </c>
      <c r="B68" s="36">
        <v>19625967.079999998</v>
      </c>
      <c r="C68" s="36">
        <v>-9799.15</v>
      </c>
      <c r="D68" s="36">
        <v>5162020.83</v>
      </c>
      <c r="E68" s="37">
        <v>-1715.2</v>
      </c>
      <c r="F68" s="37">
        <v>214370.52000000002</v>
      </c>
      <c r="G68" s="37">
        <v>24088.43</v>
      </c>
      <c r="H68" s="36">
        <v>350528.5</v>
      </c>
      <c r="I68" s="37">
        <v>791086.09</v>
      </c>
      <c r="J68" s="37">
        <v>500.26</v>
      </c>
      <c r="K68" s="37">
        <v>596918.13</v>
      </c>
      <c r="L68" s="41">
        <v>0</v>
      </c>
      <c r="M68" s="36">
        <v>53856.46</v>
      </c>
      <c r="N68" s="37">
        <v>12140.86</v>
      </c>
      <c r="O68" s="37">
        <v>867542</v>
      </c>
      <c r="P68" s="37">
        <v>74307.509999999995</v>
      </c>
      <c r="Q68" s="105">
        <f t="shared" si="1"/>
        <v>27761812.32</v>
      </c>
    </row>
    <row r="69" spans="1:17" ht="17.25" customHeight="1" x14ac:dyDescent="0.2">
      <c r="A69" s="76" t="s">
        <v>213</v>
      </c>
      <c r="B69" s="77">
        <v>40764968.210000001</v>
      </c>
      <c r="C69" s="77">
        <v>-20350.09</v>
      </c>
      <c r="D69" s="77">
        <v>10721982.289999999</v>
      </c>
      <c r="E69" s="103">
        <v>-3561.98</v>
      </c>
      <c r="F69" s="103">
        <v>445290.2</v>
      </c>
      <c r="G69" s="103">
        <v>50038.64</v>
      </c>
      <c r="H69" s="77">
        <v>728062.71</v>
      </c>
      <c r="I69" s="103">
        <v>1643502.98</v>
      </c>
      <c r="J69" s="103">
        <v>1038.8900000000001</v>
      </c>
      <c r="K69" s="103">
        <v>1044499.28</v>
      </c>
      <c r="L69" s="77">
        <v>0</v>
      </c>
      <c r="M69" s="77">
        <v>111867.45</v>
      </c>
      <c r="N69" s="103">
        <v>25212.370000000003</v>
      </c>
      <c r="O69" s="103">
        <v>2672998.2399999998</v>
      </c>
      <c r="P69" s="103">
        <v>154359.60999999999</v>
      </c>
      <c r="Q69" s="104">
        <f t="shared" si="1"/>
        <v>58339908.800000004</v>
      </c>
    </row>
    <row r="70" spans="1:17" ht="15" customHeight="1" x14ac:dyDescent="0.2">
      <c r="A70" s="35" t="s">
        <v>214</v>
      </c>
      <c r="B70" s="36">
        <v>22066291.399999999</v>
      </c>
      <c r="C70" s="36">
        <v>-11016.72</v>
      </c>
      <c r="D70" s="36">
        <v>5803869.6500000004</v>
      </c>
      <c r="E70" s="37">
        <v>-1928.32</v>
      </c>
      <c r="F70" s="37">
        <v>241031.21000000002</v>
      </c>
      <c r="G70" s="37">
        <v>27085.57</v>
      </c>
      <c r="H70" s="36">
        <v>394109.23</v>
      </c>
      <c r="I70" s="37">
        <v>889532.49</v>
      </c>
      <c r="J70" s="37">
        <v>562.41</v>
      </c>
      <c r="K70" s="37">
        <v>635290.62</v>
      </c>
      <c r="L70" s="41">
        <v>0</v>
      </c>
      <c r="M70" s="36">
        <v>60554.41</v>
      </c>
      <c r="N70" s="37">
        <v>13648.37</v>
      </c>
      <c r="O70" s="37">
        <v>1041835</v>
      </c>
      <c r="P70" s="37">
        <v>83550.710000000006</v>
      </c>
      <c r="Q70" s="105">
        <f t="shared" si="1"/>
        <v>31244416.030000001</v>
      </c>
    </row>
    <row r="71" spans="1:17" ht="17.25" customHeight="1" x14ac:dyDescent="0.2">
      <c r="A71" s="76" t="s">
        <v>215</v>
      </c>
      <c r="B71" s="77">
        <v>27465182.060000002</v>
      </c>
      <c r="C71" s="77">
        <v>-13711.82</v>
      </c>
      <c r="D71" s="77">
        <v>7223883.1799999997</v>
      </c>
      <c r="E71" s="103">
        <v>-2400.0500000000002</v>
      </c>
      <c r="F71" s="103">
        <v>300004.73</v>
      </c>
      <c r="G71" s="103">
        <v>33711.519999999997</v>
      </c>
      <c r="H71" s="77">
        <v>490532.72</v>
      </c>
      <c r="I71" s="103">
        <v>1107204.23</v>
      </c>
      <c r="J71" s="103">
        <v>700</v>
      </c>
      <c r="K71" s="103">
        <v>729734.96</v>
      </c>
      <c r="L71" s="77">
        <v>0</v>
      </c>
      <c r="M71" s="77">
        <v>75370.31</v>
      </c>
      <c r="N71" s="103">
        <v>16988.629999999997</v>
      </c>
      <c r="O71" s="103">
        <v>0</v>
      </c>
      <c r="P71" s="103">
        <v>103995.20000000001</v>
      </c>
      <c r="Q71" s="104">
        <f t="shared" si="1"/>
        <v>37531195.670000009</v>
      </c>
    </row>
    <row r="72" spans="1:17" ht="15" customHeight="1" x14ac:dyDescent="0.2">
      <c r="A72" s="35" t="s">
        <v>216</v>
      </c>
      <c r="B72" s="36">
        <v>13418759.620000001</v>
      </c>
      <c r="C72" s="36">
        <v>-6699.54</v>
      </c>
      <c r="D72" s="36">
        <v>3529399.66</v>
      </c>
      <c r="E72" s="37">
        <v>-1172.6600000000001</v>
      </c>
      <c r="F72" s="37">
        <v>146573.25</v>
      </c>
      <c r="G72" s="37">
        <v>16470.169999999998</v>
      </c>
      <c r="H72" s="36">
        <v>239662.87</v>
      </c>
      <c r="I72" s="37">
        <v>540922.03</v>
      </c>
      <c r="J72" s="37">
        <v>342.02</v>
      </c>
      <c r="K72" s="37">
        <v>458066.48</v>
      </c>
      <c r="L72" s="41">
        <v>0</v>
      </c>
      <c r="M72" s="36">
        <v>36822.47</v>
      </c>
      <c r="N72" s="37">
        <v>8300.4</v>
      </c>
      <c r="O72" s="37">
        <v>0</v>
      </c>
      <c r="P72" s="37">
        <v>50807.630000000005</v>
      </c>
      <c r="Q72" s="105">
        <f t="shared" si="1"/>
        <v>18438254.400000002</v>
      </c>
    </row>
    <row r="73" spans="1:17" ht="17.25" customHeight="1" x14ac:dyDescent="0.2">
      <c r="A73" s="76" t="s">
        <v>217</v>
      </c>
      <c r="B73" s="77">
        <v>42725038.130000003</v>
      </c>
      <c r="C73" s="77">
        <v>-21330.48</v>
      </c>
      <c r="D73" s="77">
        <v>11237526.35</v>
      </c>
      <c r="E73" s="103">
        <v>-3733.59</v>
      </c>
      <c r="F73" s="103">
        <v>466688.85</v>
      </c>
      <c r="G73" s="103">
        <v>52442.130000000005</v>
      </c>
      <c r="H73" s="77">
        <v>763078.67999999993</v>
      </c>
      <c r="I73" s="103">
        <v>1722347.0099999998</v>
      </c>
      <c r="J73" s="103">
        <v>1088.94</v>
      </c>
      <c r="K73" s="103">
        <v>715312.24</v>
      </c>
      <c r="L73" s="77">
        <v>0</v>
      </c>
      <c r="M73" s="77">
        <v>117247.16</v>
      </c>
      <c r="N73" s="103">
        <v>26426.9</v>
      </c>
      <c r="O73" s="103">
        <v>50234</v>
      </c>
      <c r="P73" s="103">
        <v>161774.32999999999</v>
      </c>
      <c r="Q73" s="104">
        <f t="shared" si="1"/>
        <v>58014140.649999999</v>
      </c>
    </row>
    <row r="74" spans="1:17" ht="15" customHeight="1" x14ac:dyDescent="0.2">
      <c r="A74" s="35" t="s">
        <v>218</v>
      </c>
      <c r="B74" s="36">
        <v>78813673.850000009</v>
      </c>
      <c r="C74" s="36">
        <v>-39352.910000000003</v>
      </c>
      <c r="D74" s="36">
        <v>20729573.460000001</v>
      </c>
      <c r="E74" s="37">
        <v>-6888.15</v>
      </c>
      <c r="F74" s="37">
        <v>860856.48</v>
      </c>
      <c r="G74" s="37">
        <v>96731.5</v>
      </c>
      <c r="H74" s="36">
        <v>1407653.45</v>
      </c>
      <c r="I74" s="37">
        <v>3176683.95</v>
      </c>
      <c r="J74" s="37">
        <v>2009</v>
      </c>
      <c r="K74" s="37">
        <v>2069410.42</v>
      </c>
      <c r="L74" s="41">
        <v>0</v>
      </c>
      <c r="M74" s="36">
        <v>216280.65999999997</v>
      </c>
      <c r="N74" s="37">
        <v>48755.83</v>
      </c>
      <c r="O74" s="37">
        <v>1155967.42</v>
      </c>
      <c r="P74" s="37">
        <v>298397.8</v>
      </c>
      <c r="Q74" s="105">
        <f t="shared" si="1"/>
        <v>108829752.76000001</v>
      </c>
    </row>
    <row r="75" spans="1:17" ht="17.25" customHeight="1" x14ac:dyDescent="0.2">
      <c r="A75" s="76" t="s">
        <v>219</v>
      </c>
      <c r="B75" s="77">
        <v>20698623.979999997</v>
      </c>
      <c r="C75" s="77">
        <v>-10333.799999999999</v>
      </c>
      <c r="D75" s="77">
        <v>5444146.0200000005</v>
      </c>
      <c r="E75" s="103">
        <v>-1808.78</v>
      </c>
      <c r="F75" s="103">
        <v>226092.11</v>
      </c>
      <c r="G75" s="103">
        <v>25405.53</v>
      </c>
      <c r="H75" s="77">
        <v>369682.18</v>
      </c>
      <c r="I75" s="103">
        <v>834409.30999999994</v>
      </c>
      <c r="J75" s="103">
        <v>527.54999999999995</v>
      </c>
      <c r="K75" s="103">
        <v>616912.81000000006</v>
      </c>
      <c r="L75" s="77">
        <v>0</v>
      </c>
      <c r="M75" s="77">
        <v>56801.45</v>
      </c>
      <c r="N75" s="103">
        <v>12803.8</v>
      </c>
      <c r="O75" s="103">
        <v>3382445.13</v>
      </c>
      <c r="P75" s="103">
        <v>78373.569999999992</v>
      </c>
      <c r="Q75" s="104">
        <f t="shared" si="1"/>
        <v>31734080.859999992</v>
      </c>
    </row>
    <row r="76" spans="1:17" ht="15" customHeight="1" x14ac:dyDescent="0.2">
      <c r="A76" s="35" t="s">
        <v>220</v>
      </c>
      <c r="B76" s="36">
        <v>174365952.18000001</v>
      </c>
      <c r="C76" s="36">
        <v>-87048.639999999999</v>
      </c>
      <c r="D76" s="36">
        <v>45861665.730000004</v>
      </c>
      <c r="E76" s="37">
        <v>-15236.59</v>
      </c>
      <c r="F76" s="37">
        <v>1904635.23</v>
      </c>
      <c r="G76" s="37">
        <v>214026.76</v>
      </c>
      <c r="H76" s="36">
        <v>3114196.24</v>
      </c>
      <c r="I76" s="37">
        <v>7029437.1999999993</v>
      </c>
      <c r="J76" s="37">
        <v>4443.91</v>
      </c>
      <c r="K76" s="37">
        <v>4126678.65</v>
      </c>
      <c r="L76" s="41">
        <v>0</v>
      </c>
      <c r="M76" s="36">
        <v>478494.87</v>
      </c>
      <c r="N76" s="37">
        <v>107847.88</v>
      </c>
      <c r="O76" s="37">
        <v>59052234</v>
      </c>
      <c r="P76" s="37">
        <v>660233.34000000008</v>
      </c>
      <c r="Q76" s="105">
        <f t="shared" si="1"/>
        <v>296817560.75999999</v>
      </c>
    </row>
    <row r="77" spans="1:17" ht="17.25" customHeight="1" x14ac:dyDescent="0.2">
      <c r="A77" s="76" t="s">
        <v>221</v>
      </c>
      <c r="B77" s="77">
        <v>596622358.32999992</v>
      </c>
      <c r="C77" s="77">
        <v>-297887</v>
      </c>
      <c r="D77" s="77">
        <v>156923547.41999999</v>
      </c>
      <c r="E77" s="103">
        <v>-52140.76</v>
      </c>
      <c r="F77" s="103">
        <v>6516807.3599999994</v>
      </c>
      <c r="G77" s="103">
        <v>732278.57</v>
      </c>
      <c r="H77" s="77">
        <v>10655910.74</v>
      </c>
      <c r="I77" s="103">
        <v>24049098.629999999</v>
      </c>
      <c r="J77" s="103">
        <v>15207.4</v>
      </c>
      <c r="K77" s="103">
        <v>16718981.65</v>
      </c>
      <c r="L77" s="77">
        <v>0</v>
      </c>
      <c r="M77" s="77">
        <v>1637251.99</v>
      </c>
      <c r="N77" s="103">
        <v>369062.54</v>
      </c>
      <c r="O77" s="103">
        <v>118096773.47</v>
      </c>
      <c r="P77" s="103">
        <v>2258952.31</v>
      </c>
      <c r="Q77" s="104">
        <f t="shared" si="1"/>
        <v>934246202.64999986</v>
      </c>
    </row>
    <row r="78" spans="1:17" ht="15" customHeight="1" x14ac:dyDescent="0.2">
      <c r="A78" s="35" t="s">
        <v>222</v>
      </c>
      <c r="B78" s="36">
        <v>14922784.07</v>
      </c>
      <c r="C78" s="36">
        <v>-7450.21</v>
      </c>
      <c r="D78" s="36">
        <v>3924986.4299999997</v>
      </c>
      <c r="E78" s="37">
        <v>-1304.05</v>
      </c>
      <c r="F78" s="37">
        <v>163002.25</v>
      </c>
      <c r="G78" s="37">
        <v>18317.73</v>
      </c>
      <c r="H78" s="36">
        <v>266523.8</v>
      </c>
      <c r="I78" s="37">
        <v>601571.98</v>
      </c>
      <c r="J78" s="37">
        <v>380.34</v>
      </c>
      <c r="K78" s="37">
        <v>501219.68000000005</v>
      </c>
      <c r="L78" s="41">
        <v>0</v>
      </c>
      <c r="M78" s="36">
        <v>40951.46</v>
      </c>
      <c r="N78" s="37">
        <v>9230.24</v>
      </c>
      <c r="O78" s="37">
        <v>873069.40999999992</v>
      </c>
      <c r="P78" s="37">
        <v>56503.130000000005</v>
      </c>
      <c r="Q78" s="105">
        <f t="shared" si="1"/>
        <v>21369786.259999998</v>
      </c>
    </row>
    <row r="79" spans="1:17" ht="17.25" customHeight="1" x14ac:dyDescent="0.2">
      <c r="A79" s="76" t="s">
        <v>223</v>
      </c>
      <c r="B79" s="77">
        <v>47018047.399999999</v>
      </c>
      <c r="C79" s="77">
        <v>-23477.81</v>
      </c>
      <c r="D79" s="77">
        <v>12366690.890000001</v>
      </c>
      <c r="E79" s="103">
        <v>-4109.45</v>
      </c>
      <c r="F79" s="103">
        <v>513557.04000000004</v>
      </c>
      <c r="G79" s="103">
        <v>57705.34</v>
      </c>
      <c r="H79" s="77">
        <v>839771.41999999993</v>
      </c>
      <c r="I79" s="103">
        <v>1895032.51</v>
      </c>
      <c r="J79" s="103">
        <v>1198.56</v>
      </c>
      <c r="K79" s="103">
        <v>1229108.0900000001</v>
      </c>
      <c r="L79" s="77">
        <v>0</v>
      </c>
      <c r="M79" s="77">
        <v>129027.04000000001</v>
      </c>
      <c r="N79" s="103">
        <v>29087.86</v>
      </c>
      <c r="O79" s="103">
        <v>766000</v>
      </c>
      <c r="P79" s="103">
        <v>178011.45</v>
      </c>
      <c r="Q79" s="104">
        <f t="shared" si="1"/>
        <v>64995650.340000004</v>
      </c>
    </row>
    <row r="80" spans="1:17" ht="15" customHeight="1" x14ac:dyDescent="0.2">
      <c r="A80" s="35" t="s">
        <v>224</v>
      </c>
      <c r="B80" s="36">
        <v>33266714.339999996</v>
      </c>
      <c r="C80" s="36">
        <v>-16608.509999999998</v>
      </c>
      <c r="D80" s="36">
        <v>11963727.73</v>
      </c>
      <c r="E80" s="37">
        <v>-2907.08</v>
      </c>
      <c r="F80" s="37">
        <v>363374.80000000005</v>
      </c>
      <c r="G80" s="37">
        <v>40832.129999999997</v>
      </c>
      <c r="H80" s="36">
        <v>594150.40999999992</v>
      </c>
      <c r="I80" s="37">
        <v>1341050.0299999998</v>
      </c>
      <c r="J80" s="37">
        <v>847.88</v>
      </c>
      <c r="K80" s="37">
        <v>975853.19</v>
      </c>
      <c r="L80" s="41">
        <v>0</v>
      </c>
      <c r="M80" s="36">
        <v>91290.83</v>
      </c>
      <c r="N80" s="37">
        <v>20576.510000000002</v>
      </c>
      <c r="O80" s="37">
        <v>1649656.59</v>
      </c>
      <c r="P80" s="37">
        <v>125959.97</v>
      </c>
      <c r="Q80" s="105">
        <f t="shared" si="1"/>
        <v>50414518.819999993</v>
      </c>
    </row>
    <row r="81" spans="1:17" ht="17.25" customHeight="1" x14ac:dyDescent="0.2">
      <c r="A81" s="76" t="s">
        <v>225</v>
      </c>
      <c r="B81" s="77">
        <v>23398014.740000002</v>
      </c>
      <c r="C81" s="77">
        <v>-11682.03</v>
      </c>
      <c r="D81" s="77">
        <v>6154141.1400000006</v>
      </c>
      <c r="E81" s="103">
        <v>-2044.77</v>
      </c>
      <c r="F81" s="103">
        <v>255574.95</v>
      </c>
      <c r="G81" s="103">
        <v>28717.84</v>
      </c>
      <c r="H81" s="77">
        <v>417896.31999999995</v>
      </c>
      <c r="I81" s="103">
        <v>943176.72</v>
      </c>
      <c r="J81" s="103">
        <v>596.38</v>
      </c>
      <c r="K81" s="103">
        <v>505327.15</v>
      </c>
      <c r="L81" s="77">
        <v>0</v>
      </c>
      <c r="M81" s="77">
        <v>64208.05</v>
      </c>
      <c r="N81" s="103">
        <v>14473.41</v>
      </c>
      <c r="O81" s="103">
        <v>854488.25</v>
      </c>
      <c r="P81" s="103">
        <v>88591.450000000012</v>
      </c>
      <c r="Q81" s="104">
        <f t="shared" si="1"/>
        <v>32711479.599999998</v>
      </c>
    </row>
    <row r="82" spans="1:17" ht="15" customHeight="1" x14ac:dyDescent="0.2">
      <c r="A82" s="35" t="s">
        <v>226</v>
      </c>
      <c r="B82" s="36">
        <v>27097748.969999999</v>
      </c>
      <c r="C82" s="36">
        <v>-13529.45</v>
      </c>
      <c r="D82" s="36">
        <v>7127245.7999999998</v>
      </c>
      <c r="E82" s="37">
        <v>-2368.13</v>
      </c>
      <c r="F82" s="37">
        <v>295985.62</v>
      </c>
      <c r="G82" s="37">
        <v>33258.46</v>
      </c>
      <c r="H82" s="36">
        <v>483975.99</v>
      </c>
      <c r="I82" s="37">
        <v>1092290.6299999999</v>
      </c>
      <c r="J82" s="37">
        <v>690.69</v>
      </c>
      <c r="K82" s="37">
        <v>751851.62</v>
      </c>
      <c r="L82" s="41">
        <v>0</v>
      </c>
      <c r="M82" s="36">
        <v>74363.19</v>
      </c>
      <c r="N82" s="37">
        <v>16762.68</v>
      </c>
      <c r="O82" s="37">
        <v>1713439</v>
      </c>
      <c r="P82" s="37">
        <v>102598.45</v>
      </c>
      <c r="Q82" s="105">
        <f t="shared" si="1"/>
        <v>38774313.519999996</v>
      </c>
    </row>
    <row r="83" spans="1:17" ht="17.25" customHeight="1" x14ac:dyDescent="0.2">
      <c r="A83" s="76" t="s">
        <v>227</v>
      </c>
      <c r="B83" s="77">
        <v>16248241.15</v>
      </c>
      <c r="C83" s="77">
        <v>-8112.29</v>
      </c>
      <c r="D83" s="77">
        <v>4273608.91</v>
      </c>
      <c r="E83" s="103">
        <v>-1419.94</v>
      </c>
      <c r="F83" s="103">
        <v>177479.26</v>
      </c>
      <c r="G83" s="103">
        <v>19944.010000000002</v>
      </c>
      <c r="H83" s="77">
        <v>290198.90000000002</v>
      </c>
      <c r="I83" s="103">
        <v>654972.41999999993</v>
      </c>
      <c r="J83" s="103">
        <v>414.14</v>
      </c>
      <c r="K83" s="103">
        <v>521350.99</v>
      </c>
      <c r="L83" s="77">
        <v>0</v>
      </c>
      <c r="M83" s="77">
        <v>44587.8</v>
      </c>
      <c r="N83" s="103">
        <v>10050.98</v>
      </c>
      <c r="O83" s="103">
        <v>1141592.7799999998</v>
      </c>
      <c r="P83" s="103">
        <v>61521.41</v>
      </c>
      <c r="Q83" s="104">
        <f t="shared" si="1"/>
        <v>23434430.520000003</v>
      </c>
    </row>
    <row r="84" spans="1:17" ht="15" customHeight="1" x14ac:dyDescent="0.2">
      <c r="A84" s="35" t="s">
        <v>228</v>
      </c>
      <c r="B84" s="36">
        <v>17728339.23</v>
      </c>
      <c r="C84" s="36">
        <v>-8851.3799999999992</v>
      </c>
      <c r="D84" s="36">
        <v>4662905.45</v>
      </c>
      <c r="E84" s="37">
        <v>-1549.3</v>
      </c>
      <c r="F84" s="37">
        <v>193645.4</v>
      </c>
      <c r="G84" s="37">
        <v>21759.760000000002</v>
      </c>
      <c r="H84" s="36">
        <v>316634.37</v>
      </c>
      <c r="I84" s="37">
        <v>714625.01</v>
      </c>
      <c r="J84" s="37">
        <v>451.87</v>
      </c>
      <c r="K84" s="37">
        <v>529256.91</v>
      </c>
      <c r="L84" s="41">
        <v>0</v>
      </c>
      <c r="M84" s="36">
        <v>48651.4</v>
      </c>
      <c r="N84" s="37">
        <v>10966.58</v>
      </c>
      <c r="O84" s="37">
        <v>1083204</v>
      </c>
      <c r="P84" s="37">
        <v>67124.87</v>
      </c>
      <c r="Q84" s="105">
        <f t="shared" si="1"/>
        <v>25367164.170000002</v>
      </c>
    </row>
    <row r="85" spans="1:17" ht="17.25" customHeight="1" x14ac:dyDescent="0.2">
      <c r="A85" s="76" t="s">
        <v>229</v>
      </c>
      <c r="B85" s="77">
        <v>31091148.740000002</v>
      </c>
      <c r="C85" s="77">
        <v>-15522.14</v>
      </c>
      <c r="D85" s="77">
        <v>8177584.3800000008</v>
      </c>
      <c r="E85" s="103">
        <v>-2716.92</v>
      </c>
      <c r="F85" s="103">
        <v>339612.14</v>
      </c>
      <c r="G85" s="103">
        <v>38163.15</v>
      </c>
      <c r="H85" s="77">
        <v>555293.97</v>
      </c>
      <c r="I85" s="103">
        <v>1253368.8999999999</v>
      </c>
      <c r="J85" s="103">
        <v>792.42</v>
      </c>
      <c r="K85" s="103">
        <v>824989.79</v>
      </c>
      <c r="L85" s="77">
        <v>0</v>
      </c>
      <c r="M85" s="77">
        <v>85318.989999999991</v>
      </c>
      <c r="N85" s="103">
        <v>19231.47</v>
      </c>
      <c r="O85" s="103">
        <v>1278041</v>
      </c>
      <c r="P85" s="103">
        <v>117724.48999999999</v>
      </c>
      <c r="Q85" s="104">
        <f t="shared" si="1"/>
        <v>43763030.380000003</v>
      </c>
    </row>
    <row r="86" spans="1:17" ht="15" customHeight="1" x14ac:dyDescent="0.2">
      <c r="A86" s="35" t="s">
        <v>230</v>
      </c>
      <c r="B86" s="36">
        <v>26804151.68</v>
      </c>
      <c r="C86" s="36">
        <v>-13382.11</v>
      </c>
      <c r="D86" s="36">
        <v>7050020.8000000007</v>
      </c>
      <c r="E86" s="37">
        <v>-2342.34</v>
      </c>
      <c r="F86" s="37">
        <v>292782.99</v>
      </c>
      <c r="G86" s="37">
        <v>32899.18</v>
      </c>
      <c r="H86" s="36">
        <v>478728.64</v>
      </c>
      <c r="I86" s="37">
        <v>1080527.1299999999</v>
      </c>
      <c r="J86" s="37">
        <v>683.17</v>
      </c>
      <c r="K86" s="37">
        <v>752757.85</v>
      </c>
      <c r="L86" s="41">
        <v>0</v>
      </c>
      <c r="M86" s="36">
        <v>73557.39</v>
      </c>
      <c r="N86" s="37">
        <v>16579.71</v>
      </c>
      <c r="O86" s="37">
        <v>989456</v>
      </c>
      <c r="P86" s="37">
        <v>101491.06</v>
      </c>
      <c r="Q86" s="105">
        <f t="shared" si="1"/>
        <v>37657911.150000013</v>
      </c>
    </row>
    <row r="87" spans="1:17" ht="17.25" customHeight="1" x14ac:dyDescent="0.2">
      <c r="A87" s="76" t="s">
        <v>231</v>
      </c>
      <c r="B87" s="77">
        <v>21589272.18</v>
      </c>
      <c r="C87" s="77">
        <v>-10779.3</v>
      </c>
      <c r="D87" s="77">
        <v>5678407.6200000001</v>
      </c>
      <c r="E87" s="103">
        <v>-1886.76</v>
      </c>
      <c r="F87" s="103">
        <v>235815.66999999998</v>
      </c>
      <c r="G87" s="103">
        <v>26497.86</v>
      </c>
      <c r="H87" s="77">
        <v>385592.2</v>
      </c>
      <c r="I87" s="103">
        <v>870235.28</v>
      </c>
      <c r="J87" s="103">
        <v>550.29</v>
      </c>
      <c r="K87" s="103">
        <v>634383.76</v>
      </c>
      <c r="L87" s="77">
        <v>0</v>
      </c>
      <c r="M87" s="77">
        <v>59245.42</v>
      </c>
      <c r="N87" s="103">
        <v>13355.21</v>
      </c>
      <c r="O87" s="103">
        <v>0</v>
      </c>
      <c r="P87" s="103">
        <v>81741.63</v>
      </c>
      <c r="Q87" s="104">
        <f t="shared" si="1"/>
        <v>29562431.060000002</v>
      </c>
    </row>
    <row r="88" spans="1:17" ht="15" customHeight="1" x14ac:dyDescent="0.2">
      <c r="A88" s="35" t="s">
        <v>232</v>
      </c>
      <c r="B88" s="36">
        <v>33918007.299999997</v>
      </c>
      <c r="C88" s="36">
        <v>-16932.939999999999</v>
      </c>
      <c r="D88" s="36">
        <v>8921101.6099999994</v>
      </c>
      <c r="E88" s="37">
        <v>-2963.86</v>
      </c>
      <c r="F88" s="37">
        <v>370492.25</v>
      </c>
      <c r="G88" s="37">
        <v>41633.270000000004</v>
      </c>
      <c r="H88" s="36">
        <v>605780.58000000007</v>
      </c>
      <c r="I88" s="37">
        <v>1367373.25</v>
      </c>
      <c r="J88" s="37">
        <v>864.44</v>
      </c>
      <c r="K88" s="37">
        <v>864672.14</v>
      </c>
      <c r="L88" s="41">
        <v>0</v>
      </c>
      <c r="M88" s="36">
        <v>93077.670000000013</v>
      </c>
      <c r="N88" s="37">
        <v>20978.670000000002</v>
      </c>
      <c r="O88" s="37">
        <v>1897440</v>
      </c>
      <c r="P88" s="37">
        <v>128428.56</v>
      </c>
      <c r="Q88" s="105">
        <f t="shared" si="1"/>
        <v>48209952.940000005</v>
      </c>
    </row>
    <row r="89" spans="1:17" ht="17.25" customHeight="1" x14ac:dyDescent="0.2">
      <c r="A89" s="76" t="s">
        <v>233</v>
      </c>
      <c r="B89" s="77">
        <v>39995054.380000003</v>
      </c>
      <c r="C89" s="77">
        <v>-19967.349999999999</v>
      </c>
      <c r="D89" s="77">
        <v>10519486.870000001</v>
      </c>
      <c r="E89" s="103">
        <v>-3494.99</v>
      </c>
      <c r="F89" s="103">
        <v>436870.12</v>
      </c>
      <c r="G89" s="103">
        <v>49092.43</v>
      </c>
      <c r="H89" s="77">
        <v>714318.54</v>
      </c>
      <c r="I89" s="103">
        <v>1612313.8599999999</v>
      </c>
      <c r="J89" s="103">
        <v>1019.35</v>
      </c>
      <c r="K89" s="103">
        <v>1111967.8600000001</v>
      </c>
      <c r="L89" s="77">
        <v>0</v>
      </c>
      <c r="M89" s="77">
        <v>109753.95000000001</v>
      </c>
      <c r="N89" s="103">
        <v>24738.68</v>
      </c>
      <c r="O89" s="103">
        <v>985795</v>
      </c>
      <c r="P89" s="103">
        <v>151438.19999999998</v>
      </c>
      <c r="Q89" s="104">
        <f t="shared" si="1"/>
        <v>55688386.900000006</v>
      </c>
    </row>
    <row r="90" spans="1:17" ht="15" customHeight="1" x14ac:dyDescent="0.2">
      <c r="A90" s="35" t="s">
        <v>234</v>
      </c>
      <c r="B90" s="36">
        <v>85901961.569999993</v>
      </c>
      <c r="C90" s="36">
        <v>-42888.42</v>
      </c>
      <c r="D90" s="36">
        <v>22593917.120000001</v>
      </c>
      <c r="E90" s="37">
        <v>-7506.99</v>
      </c>
      <c r="F90" s="37">
        <v>938301.76</v>
      </c>
      <c r="G90" s="37">
        <v>105436.10999999999</v>
      </c>
      <c r="H90" s="36">
        <v>1534236.03</v>
      </c>
      <c r="I90" s="37">
        <v>3462738.6599999997</v>
      </c>
      <c r="J90" s="37">
        <v>2189.4899999999998</v>
      </c>
      <c r="K90" s="37">
        <v>2244320.2200000002</v>
      </c>
      <c r="L90" s="41">
        <v>0</v>
      </c>
      <c r="M90" s="36">
        <v>235731.74</v>
      </c>
      <c r="N90" s="37">
        <v>53135.86</v>
      </c>
      <c r="O90" s="37">
        <v>6691686.7300000004</v>
      </c>
      <c r="P90" s="37">
        <v>325251.99</v>
      </c>
      <c r="Q90" s="105">
        <f t="shared" si="1"/>
        <v>124038511.86999999</v>
      </c>
    </row>
    <row r="91" spans="1:17" ht="17.25" customHeight="1" x14ac:dyDescent="0.2">
      <c r="A91" s="76" t="s">
        <v>235</v>
      </c>
      <c r="B91" s="77">
        <v>24167984.440000001</v>
      </c>
      <c r="C91" s="77">
        <v>-12066.24</v>
      </c>
      <c r="D91" s="77">
        <v>6356657.5800000001</v>
      </c>
      <c r="E91" s="103">
        <v>-2112.02</v>
      </c>
      <c r="F91" s="103">
        <v>263986.97000000003</v>
      </c>
      <c r="G91" s="103">
        <v>29663.800000000003</v>
      </c>
      <c r="H91" s="77">
        <v>431647.07</v>
      </c>
      <c r="I91" s="103">
        <v>974233.97000000009</v>
      </c>
      <c r="J91" s="103">
        <v>615.99</v>
      </c>
      <c r="K91" s="103">
        <v>667780.92999999993</v>
      </c>
      <c r="L91" s="77">
        <v>0</v>
      </c>
      <c r="M91" s="77">
        <v>66322.040000000008</v>
      </c>
      <c r="N91" s="103">
        <v>14949.16</v>
      </c>
      <c r="O91" s="103">
        <v>1966710</v>
      </c>
      <c r="P91" s="103">
        <v>91508.37</v>
      </c>
      <c r="Q91" s="104">
        <f t="shared" si="1"/>
        <v>35017882.059999995</v>
      </c>
    </row>
    <row r="92" spans="1:17" ht="15" customHeight="1" x14ac:dyDescent="0.2">
      <c r="A92" s="35" t="s">
        <v>236</v>
      </c>
      <c r="B92" s="36">
        <v>35307531.870000005</v>
      </c>
      <c r="C92" s="36">
        <v>-17627.740000000002</v>
      </c>
      <c r="D92" s="36">
        <v>9286579.8900000006</v>
      </c>
      <c r="E92" s="37">
        <v>-3085.48</v>
      </c>
      <c r="F92" s="37">
        <v>385664.32999999996</v>
      </c>
      <c r="G92" s="37">
        <v>43337.34</v>
      </c>
      <c r="H92" s="36">
        <v>630602.11</v>
      </c>
      <c r="I92" s="37">
        <v>1423287.97</v>
      </c>
      <c r="J92" s="37">
        <v>899.91</v>
      </c>
      <c r="K92" s="37">
        <v>913977.16999999993</v>
      </c>
      <c r="L92" s="41">
        <v>0</v>
      </c>
      <c r="M92" s="36">
        <v>96889.920000000013</v>
      </c>
      <c r="N92" s="37">
        <v>21839.71</v>
      </c>
      <c r="O92" s="37">
        <v>2592640</v>
      </c>
      <c r="P92" s="37">
        <v>133686.85</v>
      </c>
      <c r="Q92" s="105">
        <f t="shared" si="1"/>
        <v>50816223.850000009</v>
      </c>
    </row>
    <row r="93" spans="1:17" ht="17.25" customHeight="1" x14ac:dyDescent="0.2">
      <c r="A93" s="76" t="s">
        <v>237</v>
      </c>
      <c r="B93" s="77">
        <v>103090768.38000001</v>
      </c>
      <c r="C93" s="77">
        <v>-51467.92</v>
      </c>
      <c r="D93" s="77">
        <v>27114903.109999999</v>
      </c>
      <c r="E93" s="103">
        <v>-9008.7099999999991</v>
      </c>
      <c r="F93" s="103">
        <v>1126069.6199999999</v>
      </c>
      <c r="G93" s="103">
        <v>126537.38</v>
      </c>
      <c r="H93" s="77">
        <v>1841222.98</v>
      </c>
      <c r="I93" s="103">
        <v>4155848.11</v>
      </c>
      <c r="J93" s="103">
        <v>2627.48</v>
      </c>
      <c r="K93" s="103">
        <v>2400662.81</v>
      </c>
      <c r="L93" s="77">
        <v>0</v>
      </c>
      <c r="M93" s="77">
        <v>282902.58</v>
      </c>
      <c r="N93" s="103">
        <v>63764.729999999996</v>
      </c>
      <c r="O93" s="103">
        <v>6168003.6399999997</v>
      </c>
      <c r="P93" s="103">
        <v>390343.24</v>
      </c>
      <c r="Q93" s="104">
        <f t="shared" si="1"/>
        <v>146703177.43000001</v>
      </c>
    </row>
    <row r="94" spans="1:17" ht="15" customHeight="1" x14ac:dyDescent="0.2">
      <c r="A94" s="35" t="s">
        <v>238</v>
      </c>
      <c r="B94" s="36">
        <v>22664093.270000003</v>
      </c>
      <c r="C94" s="36">
        <v>-11314.91</v>
      </c>
      <c r="D94" s="36">
        <v>5961102.3799999999</v>
      </c>
      <c r="E94" s="37">
        <v>-1980.51</v>
      </c>
      <c r="F94" s="37">
        <v>247562.3</v>
      </c>
      <c r="G94" s="37">
        <v>27818</v>
      </c>
      <c r="H94" s="36">
        <v>404784.37</v>
      </c>
      <c r="I94" s="37">
        <v>913656.47</v>
      </c>
      <c r="J94" s="37">
        <v>577.64</v>
      </c>
      <c r="K94" s="37">
        <v>646223.52</v>
      </c>
      <c r="L94" s="41">
        <v>0</v>
      </c>
      <c r="M94" s="36">
        <v>62194.58</v>
      </c>
      <c r="N94" s="37">
        <v>14018.84</v>
      </c>
      <c r="O94" s="37">
        <v>2475614</v>
      </c>
      <c r="P94" s="37">
        <v>85815.590000000011</v>
      </c>
      <c r="Q94" s="105">
        <f t="shared" si="1"/>
        <v>33490165.539999999</v>
      </c>
    </row>
    <row r="95" spans="1:17" ht="17.25" customHeight="1" x14ac:dyDescent="0.2">
      <c r="A95" s="76" t="s">
        <v>239</v>
      </c>
      <c r="B95" s="77">
        <v>64290035.150000006</v>
      </c>
      <c r="C95" s="77">
        <v>-32099.96</v>
      </c>
      <c r="D95" s="77">
        <v>16909561.25</v>
      </c>
      <c r="E95" s="103">
        <v>-5618.63</v>
      </c>
      <c r="F95" s="103">
        <v>702225.30999999994</v>
      </c>
      <c r="G95" s="103">
        <v>78906.48000000001</v>
      </c>
      <c r="H95" s="77">
        <v>1148248.95</v>
      </c>
      <c r="I95" s="103">
        <v>2591390.8200000003</v>
      </c>
      <c r="J95" s="103">
        <v>1638.73</v>
      </c>
      <c r="K95" s="103">
        <v>1682781.06</v>
      </c>
      <c r="L95" s="77">
        <v>0</v>
      </c>
      <c r="M95" s="77">
        <v>176426.08000000002</v>
      </c>
      <c r="N95" s="103">
        <v>39770.11</v>
      </c>
      <c r="O95" s="103">
        <v>3448667</v>
      </c>
      <c r="P95" s="103">
        <v>243415.4</v>
      </c>
      <c r="Q95" s="104">
        <f t="shared" si="1"/>
        <v>91275347.750000015</v>
      </c>
    </row>
    <row r="96" spans="1:17" ht="15" customHeight="1" x14ac:dyDescent="0.2">
      <c r="A96" s="35" t="s">
        <v>240</v>
      </c>
      <c r="B96" s="36">
        <v>20403432.710000001</v>
      </c>
      <c r="C96" s="36">
        <v>-10186.82</v>
      </c>
      <c r="D96" s="36">
        <v>5366506.66</v>
      </c>
      <c r="E96" s="37">
        <v>-1783.05</v>
      </c>
      <c r="F96" s="37">
        <v>222865.65999999997</v>
      </c>
      <c r="G96" s="37">
        <v>25042.3</v>
      </c>
      <c r="H96" s="36">
        <v>364411.89</v>
      </c>
      <c r="I96" s="37">
        <v>822473.56</v>
      </c>
      <c r="J96" s="37">
        <v>520.04999999999995</v>
      </c>
      <c r="K96" s="37">
        <v>616489.18999999994</v>
      </c>
      <c r="L96" s="41">
        <v>0</v>
      </c>
      <c r="M96" s="36">
        <v>55990.719999999994</v>
      </c>
      <c r="N96" s="37">
        <v>12621.07</v>
      </c>
      <c r="O96" s="37">
        <v>1915164</v>
      </c>
      <c r="P96" s="37">
        <v>77254.75</v>
      </c>
      <c r="Q96" s="105">
        <f t="shared" si="1"/>
        <v>29870802.690000001</v>
      </c>
    </row>
    <row r="97" spans="1:17" ht="17.25" customHeight="1" x14ac:dyDescent="0.2">
      <c r="A97" s="76" t="s">
        <v>241</v>
      </c>
      <c r="B97" s="77">
        <v>31547819.059999999</v>
      </c>
      <c r="C97" s="77">
        <v>-15750.33</v>
      </c>
      <c r="D97" s="77">
        <v>8297698.75</v>
      </c>
      <c r="E97" s="103">
        <v>-2756.86</v>
      </c>
      <c r="F97" s="103">
        <v>344599.19</v>
      </c>
      <c r="G97" s="103">
        <v>38722.81</v>
      </c>
      <c r="H97" s="77">
        <v>563450.38</v>
      </c>
      <c r="I97" s="103">
        <v>1271760.05</v>
      </c>
      <c r="J97" s="103">
        <v>804.07</v>
      </c>
      <c r="K97" s="103">
        <v>871304.59000000008</v>
      </c>
      <c r="L97" s="77">
        <v>0</v>
      </c>
      <c r="M97" s="77">
        <v>86574.12</v>
      </c>
      <c r="N97" s="103">
        <v>19514.059999999998</v>
      </c>
      <c r="O97" s="103">
        <v>2941613</v>
      </c>
      <c r="P97" s="103">
        <v>119452.54000000001</v>
      </c>
      <c r="Q97" s="104">
        <f t="shared" si="1"/>
        <v>46084805.430000007</v>
      </c>
    </row>
    <row r="98" spans="1:17" ht="15" customHeight="1" x14ac:dyDescent="0.2">
      <c r="A98" s="35" t="s">
        <v>242</v>
      </c>
      <c r="B98" s="36">
        <v>16803416.300000001</v>
      </c>
      <c r="C98" s="36">
        <v>-8389.0499999999993</v>
      </c>
      <c r="D98" s="36">
        <v>4419629.1500000004</v>
      </c>
      <c r="E98" s="37">
        <v>-1468.38</v>
      </c>
      <c r="F98" s="37">
        <v>183545.94</v>
      </c>
      <c r="G98" s="37">
        <v>20625.21</v>
      </c>
      <c r="H98" s="36">
        <v>300113.33999999997</v>
      </c>
      <c r="I98" s="37">
        <v>677390.14999999991</v>
      </c>
      <c r="J98" s="37">
        <v>428.27</v>
      </c>
      <c r="K98" s="37">
        <v>550774.71</v>
      </c>
      <c r="L98" s="41">
        <v>0</v>
      </c>
      <c r="M98" s="36">
        <v>46111.24</v>
      </c>
      <c r="N98" s="37">
        <v>10393.17</v>
      </c>
      <c r="O98" s="37">
        <v>1544918</v>
      </c>
      <c r="P98" s="37">
        <v>63623.5</v>
      </c>
      <c r="Q98" s="105">
        <f t="shared" si="1"/>
        <v>24611111.550000001</v>
      </c>
    </row>
    <row r="99" spans="1:17" ht="17.25" customHeight="1" x14ac:dyDescent="0.2">
      <c r="A99" s="76" t="s">
        <v>243</v>
      </c>
      <c r="B99" s="77">
        <v>69293493.010000005</v>
      </c>
      <c r="C99" s="77">
        <v>-34594.07</v>
      </c>
      <c r="D99" s="77">
        <v>18225551.009999998</v>
      </c>
      <c r="E99" s="103">
        <v>-6055.19</v>
      </c>
      <c r="F99" s="103">
        <v>756903.5</v>
      </c>
      <c r="G99" s="103">
        <v>85053.53</v>
      </c>
      <c r="H99" s="77">
        <v>1237594.1800000002</v>
      </c>
      <c r="I99" s="103">
        <v>2793450.54</v>
      </c>
      <c r="J99" s="103">
        <v>1766.06</v>
      </c>
      <c r="K99" s="103">
        <v>1869336.9900000002</v>
      </c>
      <c r="L99" s="77">
        <v>0</v>
      </c>
      <c r="M99" s="77">
        <v>190155.89</v>
      </c>
      <c r="N99" s="103">
        <v>42860.160000000003</v>
      </c>
      <c r="O99" s="103">
        <v>3971027</v>
      </c>
      <c r="P99" s="103">
        <v>262375.12</v>
      </c>
      <c r="Q99" s="104">
        <f t="shared" si="1"/>
        <v>98688917.730000034</v>
      </c>
    </row>
    <row r="100" spans="1:17" ht="15" customHeight="1" x14ac:dyDescent="0.2">
      <c r="A100" s="35" t="s">
        <v>244</v>
      </c>
      <c r="B100" s="36">
        <v>86661190.75999999</v>
      </c>
      <c r="C100" s="36">
        <v>-43270.12</v>
      </c>
      <c r="D100" s="36">
        <v>22793621.380000003</v>
      </c>
      <c r="E100" s="37">
        <v>-7573.8</v>
      </c>
      <c r="F100" s="37">
        <v>946578.21</v>
      </c>
      <c r="G100" s="37">
        <v>106363.63</v>
      </c>
      <c r="H100" s="36">
        <v>1547808.96</v>
      </c>
      <c r="I100" s="37">
        <v>3493099.04</v>
      </c>
      <c r="J100" s="37">
        <v>2208.98</v>
      </c>
      <c r="K100" s="37">
        <v>1860506.8199999998</v>
      </c>
      <c r="L100" s="41">
        <v>0</v>
      </c>
      <c r="M100" s="36">
        <v>237815.04000000001</v>
      </c>
      <c r="N100" s="37">
        <v>53608.82</v>
      </c>
      <c r="O100" s="37">
        <v>3274518.7300000004</v>
      </c>
      <c r="P100" s="37">
        <v>328115.05</v>
      </c>
      <c r="Q100" s="105">
        <f t="shared" si="1"/>
        <v>121254591.49999997</v>
      </c>
    </row>
    <row r="101" spans="1:17" x14ac:dyDescent="0.2">
      <c r="A101" s="82"/>
      <c r="B101" s="83"/>
      <c r="C101" s="83"/>
      <c r="D101" s="83"/>
      <c r="E101" s="89"/>
      <c r="F101" s="89"/>
      <c r="G101" s="89"/>
      <c r="H101" s="83"/>
      <c r="I101" s="89"/>
      <c r="J101" s="89"/>
      <c r="K101" s="89"/>
      <c r="L101" s="83"/>
      <c r="M101" s="83"/>
      <c r="N101" s="89"/>
      <c r="O101" s="89"/>
      <c r="P101" s="89"/>
      <c r="Q101" s="106"/>
    </row>
    <row r="102" spans="1:17" x14ac:dyDescent="0.2">
      <c r="Q102" s="1"/>
    </row>
    <row r="103" spans="1:17" ht="15.75" x14ac:dyDescent="0.25">
      <c r="A103" s="130" t="s">
        <v>331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</row>
    <row r="104" spans="1:17" s="25" customFormat="1" ht="16.5" customHeight="1" x14ac:dyDescent="0.2">
      <c r="A104" s="132" t="s">
        <v>128</v>
      </c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</row>
    <row r="105" spans="1:17" ht="12.75" customHeight="1" x14ac:dyDescent="0.2">
      <c r="A105" s="132" t="str">
        <f>+A4</f>
        <v>POR EL  PERÍODO  DEL 1o. DE ENERO AL 30 DE SEPTIEMBRE DEL AÑO 2024.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</row>
    <row r="106" spans="1:17" ht="10.5" customHeight="1" x14ac:dyDescent="0.2">
      <c r="A106" s="126" t="s">
        <v>4</v>
      </c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</row>
    <row r="107" spans="1:17" ht="3" customHeight="1" x14ac:dyDescent="0.2">
      <c r="A107" s="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4"/>
    </row>
    <row r="108" spans="1:17" ht="12.75" customHeight="1" x14ac:dyDescent="0.2">
      <c r="A108" s="138" t="s">
        <v>168</v>
      </c>
      <c r="B108" s="101"/>
      <c r="C108" s="101" t="s">
        <v>139</v>
      </c>
      <c r="D108" s="101" t="s">
        <v>139</v>
      </c>
      <c r="E108" s="101" t="s">
        <v>146</v>
      </c>
      <c r="F108" s="101" t="s">
        <v>148</v>
      </c>
      <c r="G108" s="101" t="s">
        <v>300</v>
      </c>
      <c r="H108" s="101" t="s">
        <v>145</v>
      </c>
      <c r="I108" s="101" t="s">
        <v>146</v>
      </c>
      <c r="J108" s="101" t="s">
        <v>146</v>
      </c>
      <c r="K108" s="101" t="s">
        <v>149</v>
      </c>
      <c r="L108" s="101" t="s">
        <v>146</v>
      </c>
      <c r="M108" s="101" t="s">
        <v>146</v>
      </c>
      <c r="N108" s="101" t="s">
        <v>147</v>
      </c>
      <c r="O108" s="101"/>
      <c r="P108" s="101" t="s">
        <v>290</v>
      </c>
      <c r="Q108" s="135" t="s">
        <v>127</v>
      </c>
    </row>
    <row r="109" spans="1:17" ht="12.75" customHeight="1" x14ac:dyDescent="0.2">
      <c r="A109" s="139"/>
      <c r="B109" s="102" t="s">
        <v>139</v>
      </c>
      <c r="C109" s="102" t="s">
        <v>155</v>
      </c>
      <c r="D109" s="102" t="s">
        <v>150</v>
      </c>
      <c r="E109" s="102" t="s">
        <v>156</v>
      </c>
      <c r="F109" s="102" t="s">
        <v>151</v>
      </c>
      <c r="G109" s="102" t="s">
        <v>301</v>
      </c>
      <c r="H109" s="102" t="s">
        <v>151</v>
      </c>
      <c r="I109" s="102" t="s">
        <v>286</v>
      </c>
      <c r="J109" s="102" t="s">
        <v>286</v>
      </c>
      <c r="K109" s="102" t="s">
        <v>154</v>
      </c>
      <c r="L109" s="102" t="s">
        <v>150</v>
      </c>
      <c r="M109" s="102" t="s">
        <v>152</v>
      </c>
      <c r="N109" s="102" t="s">
        <v>153</v>
      </c>
      <c r="O109" s="102" t="s">
        <v>139</v>
      </c>
      <c r="P109" s="102" t="s">
        <v>291</v>
      </c>
      <c r="Q109" s="136"/>
    </row>
    <row r="110" spans="1:17" ht="12.75" customHeight="1" x14ac:dyDescent="0.2">
      <c r="A110" s="139"/>
      <c r="B110" s="102" t="s">
        <v>155</v>
      </c>
      <c r="C110" s="102" t="s">
        <v>284</v>
      </c>
      <c r="D110" s="102" t="s">
        <v>156</v>
      </c>
      <c r="E110" s="102" t="s">
        <v>285</v>
      </c>
      <c r="F110" s="102" t="s">
        <v>159</v>
      </c>
      <c r="G110" s="102" t="s">
        <v>302</v>
      </c>
      <c r="H110" s="102" t="s">
        <v>157</v>
      </c>
      <c r="I110" s="102" t="s">
        <v>287</v>
      </c>
      <c r="J110" s="102" t="s">
        <v>287</v>
      </c>
      <c r="K110" s="102" t="s">
        <v>161</v>
      </c>
      <c r="L110" s="102" t="s">
        <v>152</v>
      </c>
      <c r="M110" s="102" t="s">
        <v>158</v>
      </c>
      <c r="N110" s="102" t="s">
        <v>160</v>
      </c>
      <c r="O110" s="102" t="s">
        <v>282</v>
      </c>
      <c r="P110" s="102" t="s">
        <v>292</v>
      </c>
      <c r="Q110" s="136"/>
    </row>
    <row r="111" spans="1:17" ht="12.75" customHeight="1" x14ac:dyDescent="0.2">
      <c r="A111" s="140"/>
      <c r="B111" s="95"/>
      <c r="C111" s="95"/>
      <c r="D111" s="95" t="s">
        <v>162</v>
      </c>
      <c r="E111" s="95" t="s">
        <v>284</v>
      </c>
      <c r="F111" s="95" t="s">
        <v>165</v>
      </c>
      <c r="G111" s="95" t="s">
        <v>303</v>
      </c>
      <c r="H111" s="95" t="s">
        <v>163</v>
      </c>
      <c r="I111" s="95"/>
      <c r="J111" s="95" t="s">
        <v>284</v>
      </c>
      <c r="K111" s="95" t="s">
        <v>167</v>
      </c>
      <c r="L111" s="95"/>
      <c r="M111" s="95" t="s">
        <v>164</v>
      </c>
      <c r="N111" s="95" t="s">
        <v>166</v>
      </c>
      <c r="O111" s="95"/>
      <c r="P111" s="95" t="s">
        <v>293</v>
      </c>
      <c r="Q111" s="137"/>
    </row>
    <row r="112" spans="1:17" ht="11.2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3"/>
    </row>
    <row r="113" spans="1:17" ht="17.25" customHeight="1" x14ac:dyDescent="0.2">
      <c r="A113" s="76" t="s">
        <v>245</v>
      </c>
      <c r="B113" s="77">
        <v>27290721.350000001</v>
      </c>
      <c r="C113" s="77">
        <v>-13626.27</v>
      </c>
      <c r="D113" s="77">
        <v>7178004.0499999998</v>
      </c>
      <c r="E113" s="103">
        <v>-2385.08</v>
      </c>
      <c r="F113" s="103">
        <v>298090.56</v>
      </c>
      <c r="G113" s="103">
        <v>33495.39</v>
      </c>
      <c r="H113" s="77">
        <v>487424.55999999994</v>
      </c>
      <c r="I113" s="103">
        <v>1100026.21</v>
      </c>
      <c r="J113" s="103">
        <v>695.63</v>
      </c>
      <c r="K113" s="103">
        <v>688141.86</v>
      </c>
      <c r="L113" s="77">
        <v>0</v>
      </c>
      <c r="M113" s="77">
        <v>74892.38</v>
      </c>
      <c r="N113" s="103">
        <v>16881.669999999998</v>
      </c>
      <c r="O113" s="103">
        <v>0</v>
      </c>
      <c r="P113" s="103">
        <v>103327.92</v>
      </c>
      <c r="Q113" s="104">
        <f>SUM(B113:P113)</f>
        <v>37255690.230000019</v>
      </c>
    </row>
    <row r="114" spans="1:17" ht="15" customHeight="1" x14ac:dyDescent="0.2">
      <c r="A114" s="35" t="s">
        <v>246</v>
      </c>
      <c r="B114" s="36">
        <v>20116501.969999999</v>
      </c>
      <c r="C114" s="36">
        <v>-10044.51</v>
      </c>
      <c r="D114" s="36">
        <v>5291042.01</v>
      </c>
      <c r="E114" s="37">
        <v>-1758.14</v>
      </c>
      <c r="F114" s="37">
        <v>219726.34</v>
      </c>
      <c r="G114" s="37">
        <v>24689.72</v>
      </c>
      <c r="H114" s="36">
        <v>359291.36000000004</v>
      </c>
      <c r="I114" s="37">
        <v>810819.28</v>
      </c>
      <c r="J114" s="37">
        <v>512.78</v>
      </c>
      <c r="K114" s="37">
        <v>594334.15</v>
      </c>
      <c r="L114" s="41">
        <v>0</v>
      </c>
      <c r="M114" s="36">
        <v>55203.07</v>
      </c>
      <c r="N114" s="37">
        <v>12444.68</v>
      </c>
      <c r="O114" s="37">
        <v>1043204.73</v>
      </c>
      <c r="P114" s="37">
        <v>76163.399999999994</v>
      </c>
      <c r="Q114" s="105">
        <f t="shared" ref="Q114:Q149" si="2">SUM(B114:P114)</f>
        <v>28592130.839999996</v>
      </c>
    </row>
    <row r="115" spans="1:17" ht="17.25" customHeight="1" x14ac:dyDescent="0.2">
      <c r="A115" s="76" t="s">
        <v>247</v>
      </c>
      <c r="B115" s="77">
        <v>50100455.019999996</v>
      </c>
      <c r="C115" s="77">
        <v>-25012.65</v>
      </c>
      <c r="D115" s="77">
        <v>13177407.539999999</v>
      </c>
      <c r="E115" s="103">
        <v>-4378.1000000000004</v>
      </c>
      <c r="F115" s="103">
        <v>547250.5</v>
      </c>
      <c r="G115" s="103">
        <v>61494.770000000004</v>
      </c>
      <c r="H115" s="77">
        <v>894805.45</v>
      </c>
      <c r="I115" s="103">
        <v>2019668.97</v>
      </c>
      <c r="J115" s="103">
        <v>1276.92</v>
      </c>
      <c r="K115" s="103">
        <v>1309398.31</v>
      </c>
      <c r="L115" s="77">
        <v>0</v>
      </c>
      <c r="M115" s="77">
        <v>137484.66</v>
      </c>
      <c r="N115" s="103">
        <v>30989.43</v>
      </c>
      <c r="O115" s="103">
        <v>0</v>
      </c>
      <c r="P115" s="103">
        <v>189700.03999999998</v>
      </c>
      <c r="Q115" s="104">
        <f t="shared" si="2"/>
        <v>68440540.860000014</v>
      </c>
    </row>
    <row r="116" spans="1:17" ht="15" customHeight="1" x14ac:dyDescent="0.2">
      <c r="A116" s="35" t="s">
        <v>248</v>
      </c>
      <c r="B116" s="36">
        <v>25638680.09</v>
      </c>
      <c r="C116" s="36">
        <v>-12800.3</v>
      </c>
      <c r="D116" s="36">
        <v>6743479.0299999993</v>
      </c>
      <c r="E116" s="37">
        <v>-2240.5100000000002</v>
      </c>
      <c r="F116" s="37">
        <v>280051.44</v>
      </c>
      <c r="G116" s="37">
        <v>31469.48</v>
      </c>
      <c r="H116" s="36">
        <v>457912.27</v>
      </c>
      <c r="I116" s="37">
        <v>1033537.46</v>
      </c>
      <c r="J116" s="37">
        <v>653.47</v>
      </c>
      <c r="K116" s="37">
        <v>729715.96</v>
      </c>
      <c r="L116" s="41">
        <v>0</v>
      </c>
      <c r="M116" s="36">
        <v>70357.06</v>
      </c>
      <c r="N116" s="37">
        <v>15859.17</v>
      </c>
      <c r="O116" s="37">
        <v>1944942</v>
      </c>
      <c r="P116" s="37">
        <v>97077.76999999999</v>
      </c>
      <c r="Q116" s="105">
        <f t="shared" si="2"/>
        <v>37028694.390000008</v>
      </c>
    </row>
    <row r="117" spans="1:17" ht="17.25" customHeight="1" x14ac:dyDescent="0.2">
      <c r="A117" s="76" t="s">
        <v>249</v>
      </c>
      <c r="B117" s="77">
        <v>17828827.419999998</v>
      </c>
      <c r="C117" s="77">
        <v>-8901.3799999999992</v>
      </c>
      <c r="D117" s="77">
        <v>4689334.25</v>
      </c>
      <c r="E117" s="103">
        <v>-1558.06</v>
      </c>
      <c r="F117" s="103">
        <v>194742.75</v>
      </c>
      <c r="G117" s="103">
        <v>21884.02</v>
      </c>
      <c r="H117" s="77">
        <v>318428.27</v>
      </c>
      <c r="I117" s="103">
        <v>718690.66999999993</v>
      </c>
      <c r="J117" s="103">
        <v>454.42</v>
      </c>
      <c r="K117" s="103">
        <v>522295.85</v>
      </c>
      <c r="L117" s="77">
        <v>0</v>
      </c>
      <c r="M117" s="77">
        <v>48925.54</v>
      </c>
      <c r="N117" s="103">
        <v>11028.2</v>
      </c>
      <c r="O117" s="103">
        <v>1034996.94</v>
      </c>
      <c r="P117" s="103">
        <v>67506.070000000007</v>
      </c>
      <c r="Q117" s="104">
        <f t="shared" si="2"/>
        <v>25446654.960000001</v>
      </c>
    </row>
    <row r="118" spans="1:17" ht="15" customHeight="1" x14ac:dyDescent="0.2">
      <c r="A118" s="35" t="s">
        <v>250</v>
      </c>
      <c r="B118" s="36">
        <v>75601056.840000004</v>
      </c>
      <c r="C118" s="36">
        <v>-37751.9</v>
      </c>
      <c r="D118" s="36">
        <v>19884604.380000003</v>
      </c>
      <c r="E118" s="37">
        <v>-6607.92</v>
      </c>
      <c r="F118" s="37">
        <v>825746.32000000007</v>
      </c>
      <c r="G118" s="37">
        <v>92784.1</v>
      </c>
      <c r="H118" s="36">
        <v>1350289.08</v>
      </c>
      <c r="I118" s="37">
        <v>3046907.0999999996</v>
      </c>
      <c r="J118" s="37">
        <v>1927.27</v>
      </c>
      <c r="K118" s="37">
        <v>1881003.76</v>
      </c>
      <c r="L118" s="41">
        <v>0</v>
      </c>
      <c r="M118" s="36">
        <v>207463.94</v>
      </c>
      <c r="N118" s="37">
        <v>46772.11</v>
      </c>
      <c r="O118" s="37">
        <v>8214920.8900000006</v>
      </c>
      <c r="P118" s="37">
        <v>286221.48</v>
      </c>
      <c r="Q118" s="105">
        <f t="shared" si="2"/>
        <v>111395337.44999997</v>
      </c>
    </row>
    <row r="119" spans="1:17" ht="17.25" customHeight="1" x14ac:dyDescent="0.2">
      <c r="A119" s="76" t="s">
        <v>251</v>
      </c>
      <c r="B119" s="77">
        <v>41064587.579999998</v>
      </c>
      <c r="C119" s="77">
        <v>-20502.79</v>
      </c>
      <c r="D119" s="77">
        <v>10800801.67</v>
      </c>
      <c r="E119" s="103">
        <v>-3588.71</v>
      </c>
      <c r="F119" s="103">
        <v>448543.69999999995</v>
      </c>
      <c r="G119" s="103">
        <v>50401.57</v>
      </c>
      <c r="H119" s="77">
        <v>733427.73</v>
      </c>
      <c r="I119" s="103">
        <v>1655291.5099999998</v>
      </c>
      <c r="J119" s="103">
        <v>1046.69</v>
      </c>
      <c r="K119" s="103">
        <v>992340.27</v>
      </c>
      <c r="L119" s="77">
        <v>0</v>
      </c>
      <c r="M119" s="77">
        <v>112689.02</v>
      </c>
      <c r="N119" s="103">
        <v>25402.17</v>
      </c>
      <c r="O119" s="103">
        <v>4230197.6400000006</v>
      </c>
      <c r="P119" s="103">
        <v>155481.22999999998</v>
      </c>
      <c r="Q119" s="104">
        <f t="shared" si="2"/>
        <v>60246119.280000001</v>
      </c>
    </row>
    <row r="120" spans="1:17" ht="15" customHeight="1" x14ac:dyDescent="0.2">
      <c r="A120" s="35" t="s">
        <v>252</v>
      </c>
      <c r="B120" s="36">
        <v>33501087.829999998</v>
      </c>
      <c r="C120" s="36">
        <v>-16725.650000000001</v>
      </c>
      <c r="D120" s="36">
        <v>8811447.1600000001</v>
      </c>
      <c r="E120" s="37">
        <v>-2927.58</v>
      </c>
      <c r="F120" s="37">
        <v>365933.12</v>
      </c>
      <c r="G120" s="37">
        <v>41119.42</v>
      </c>
      <c r="H120" s="36">
        <v>598337.63</v>
      </c>
      <c r="I120" s="37">
        <v>1350487.5899999999</v>
      </c>
      <c r="J120" s="37">
        <v>853.86</v>
      </c>
      <c r="K120" s="37">
        <v>958847.09</v>
      </c>
      <c r="L120" s="41">
        <v>0</v>
      </c>
      <c r="M120" s="36">
        <v>91932.41</v>
      </c>
      <c r="N120" s="37">
        <v>20721.97</v>
      </c>
      <c r="O120" s="37">
        <v>404453</v>
      </c>
      <c r="P120" s="37">
        <v>126848.67000000001</v>
      </c>
      <c r="Q120" s="105">
        <f t="shared" si="2"/>
        <v>46252416.520000011</v>
      </c>
    </row>
    <row r="121" spans="1:17" ht="17.25" customHeight="1" x14ac:dyDescent="0.2">
      <c r="A121" s="76" t="s">
        <v>253</v>
      </c>
      <c r="B121" s="77">
        <v>38468193.890000001</v>
      </c>
      <c r="C121" s="77">
        <v>-19205.73</v>
      </c>
      <c r="D121" s="77">
        <v>10117895.91</v>
      </c>
      <c r="E121" s="103">
        <v>-3361.68</v>
      </c>
      <c r="F121" s="103">
        <v>420188.57999999996</v>
      </c>
      <c r="G121" s="103">
        <v>47215.799999999996</v>
      </c>
      <c r="H121" s="77">
        <v>687052.12</v>
      </c>
      <c r="I121" s="103">
        <v>1550698.33</v>
      </c>
      <c r="J121" s="103">
        <v>980.47</v>
      </c>
      <c r="K121" s="103">
        <v>1027106.95</v>
      </c>
      <c r="L121" s="77">
        <v>0</v>
      </c>
      <c r="M121" s="77">
        <v>105564.35999999999</v>
      </c>
      <c r="N121" s="103">
        <v>23794.02</v>
      </c>
      <c r="O121" s="103">
        <v>1437596.4</v>
      </c>
      <c r="P121" s="103">
        <v>145653.31</v>
      </c>
      <c r="Q121" s="104">
        <f t="shared" si="2"/>
        <v>54009372.730000004</v>
      </c>
    </row>
    <row r="122" spans="1:17" ht="15" customHeight="1" x14ac:dyDescent="0.2">
      <c r="A122" s="35" t="s">
        <v>254</v>
      </c>
      <c r="B122" s="36">
        <v>21653486.57</v>
      </c>
      <c r="C122" s="36">
        <v>-10811.47</v>
      </c>
      <c r="D122" s="36">
        <v>5695298.2400000002</v>
      </c>
      <c r="E122" s="37">
        <v>-1892.39</v>
      </c>
      <c r="F122" s="37">
        <v>236516.67</v>
      </c>
      <c r="G122" s="37">
        <v>26576.160000000003</v>
      </c>
      <c r="H122" s="36">
        <v>386740.29999999993</v>
      </c>
      <c r="I122" s="37">
        <v>872812.8</v>
      </c>
      <c r="J122" s="37">
        <v>551.94000000000005</v>
      </c>
      <c r="K122" s="37">
        <v>646820.76</v>
      </c>
      <c r="L122" s="41">
        <v>0</v>
      </c>
      <c r="M122" s="36">
        <v>59422.69</v>
      </c>
      <c r="N122" s="37">
        <v>13394.14</v>
      </c>
      <c r="O122" s="37">
        <v>1671043</v>
      </c>
      <c r="P122" s="37">
        <v>81984.73</v>
      </c>
      <c r="Q122" s="105">
        <f t="shared" si="2"/>
        <v>31331944.140000012</v>
      </c>
    </row>
    <row r="123" spans="1:17" ht="17.25" customHeight="1" x14ac:dyDescent="0.2">
      <c r="A123" s="76" t="s">
        <v>255</v>
      </c>
      <c r="B123" s="77">
        <v>21243127.98</v>
      </c>
      <c r="C123" s="77">
        <v>-10606.31</v>
      </c>
      <c r="D123" s="77">
        <v>5587364.9100000001</v>
      </c>
      <c r="E123" s="103">
        <v>-1856.48</v>
      </c>
      <c r="F123" s="103">
        <v>232036.43</v>
      </c>
      <c r="G123" s="103">
        <v>26073.38</v>
      </c>
      <c r="H123" s="77">
        <v>379409.8</v>
      </c>
      <c r="I123" s="103">
        <v>856297.54</v>
      </c>
      <c r="J123" s="103">
        <v>541.46</v>
      </c>
      <c r="K123" s="103">
        <v>647880.63</v>
      </c>
      <c r="L123" s="77">
        <v>0</v>
      </c>
      <c r="M123" s="77">
        <v>58294.439999999995</v>
      </c>
      <c r="N123" s="103">
        <v>13140.96</v>
      </c>
      <c r="O123" s="103">
        <v>254051</v>
      </c>
      <c r="P123" s="103">
        <v>80431.570000000007</v>
      </c>
      <c r="Q123" s="104">
        <f t="shared" si="2"/>
        <v>29366187.310000002</v>
      </c>
    </row>
    <row r="124" spans="1:17" ht="15" customHeight="1" x14ac:dyDescent="0.2">
      <c r="A124" s="35" t="s">
        <v>256</v>
      </c>
      <c r="B124" s="36">
        <v>97905628.729999989</v>
      </c>
      <c r="C124" s="36">
        <v>-48877.58</v>
      </c>
      <c r="D124" s="36">
        <v>25751102.039999999</v>
      </c>
      <c r="E124" s="37">
        <v>-8555.31</v>
      </c>
      <c r="F124" s="37">
        <v>1069442.1800000002</v>
      </c>
      <c r="G124" s="37">
        <v>120174.27</v>
      </c>
      <c r="H124" s="36">
        <v>1748605.5499999998</v>
      </c>
      <c r="I124" s="37">
        <v>3946975.31</v>
      </c>
      <c r="J124" s="37">
        <v>2495.2399999999998</v>
      </c>
      <c r="K124" s="37">
        <v>2555363.6799999997</v>
      </c>
      <c r="L124" s="41">
        <v>0</v>
      </c>
      <c r="M124" s="36">
        <v>268673.25</v>
      </c>
      <c r="N124" s="37">
        <v>60556.12</v>
      </c>
      <c r="O124" s="37">
        <v>8396017</v>
      </c>
      <c r="P124" s="37">
        <v>370716.51</v>
      </c>
      <c r="Q124" s="105">
        <f t="shared" si="2"/>
        <v>142138316.98999998</v>
      </c>
    </row>
    <row r="125" spans="1:17" ht="17.25" customHeight="1" x14ac:dyDescent="0.2">
      <c r="A125" s="76" t="s">
        <v>257</v>
      </c>
      <c r="B125" s="77">
        <v>35189493.579999998</v>
      </c>
      <c r="C125" s="77">
        <v>-17567.759999999998</v>
      </c>
      <c r="D125" s="77">
        <v>9255526.9100000001</v>
      </c>
      <c r="E125" s="103">
        <v>-3074.98</v>
      </c>
      <c r="F125" s="103">
        <v>384381.26</v>
      </c>
      <c r="G125" s="103">
        <v>43193.229999999996</v>
      </c>
      <c r="H125" s="77">
        <v>628488.68999999994</v>
      </c>
      <c r="I125" s="103">
        <v>1418627.6800000002</v>
      </c>
      <c r="J125" s="103">
        <v>896.85</v>
      </c>
      <c r="K125" s="103">
        <v>811492.28</v>
      </c>
      <c r="L125" s="77">
        <v>0</v>
      </c>
      <c r="M125" s="77">
        <v>96567.86</v>
      </c>
      <c r="N125" s="103">
        <v>21765.97</v>
      </c>
      <c r="O125" s="103">
        <v>2242975.65</v>
      </c>
      <c r="P125" s="103">
        <v>133244.44</v>
      </c>
      <c r="Q125" s="104">
        <f t="shared" si="2"/>
        <v>50206011.659999996</v>
      </c>
    </row>
    <row r="126" spans="1:17" ht="15" customHeight="1" x14ac:dyDescent="0.2">
      <c r="A126" s="35" t="s">
        <v>258</v>
      </c>
      <c r="B126" s="36">
        <v>21526026.309999999</v>
      </c>
      <c r="C126" s="36">
        <v>-10747.19</v>
      </c>
      <c r="D126" s="36">
        <v>5661771.5099999998</v>
      </c>
      <c r="E126" s="37">
        <v>-1881.14</v>
      </c>
      <c r="F126" s="37">
        <v>235128.36</v>
      </c>
      <c r="G126" s="37">
        <v>26421.279999999999</v>
      </c>
      <c r="H126" s="36">
        <v>384461.68999999994</v>
      </c>
      <c r="I126" s="37">
        <v>867734.72</v>
      </c>
      <c r="J126" s="37">
        <v>548.65</v>
      </c>
      <c r="K126" s="37">
        <v>662073.37</v>
      </c>
      <c r="L126" s="41">
        <v>0</v>
      </c>
      <c r="M126" s="36">
        <v>59070.66</v>
      </c>
      <c r="N126" s="37">
        <v>13315.34</v>
      </c>
      <c r="O126" s="37">
        <v>942411</v>
      </c>
      <c r="P126" s="37">
        <v>81504.790000000008</v>
      </c>
      <c r="Q126" s="105">
        <f t="shared" si="2"/>
        <v>30447839.349999994</v>
      </c>
    </row>
    <row r="127" spans="1:17" ht="17.25" customHeight="1" x14ac:dyDescent="0.2">
      <c r="A127" s="76" t="s">
        <v>259</v>
      </c>
      <c r="B127" s="77">
        <v>21257216.190000001</v>
      </c>
      <c r="C127" s="77">
        <v>-10612.1</v>
      </c>
      <c r="D127" s="77">
        <v>5591064.8100000005</v>
      </c>
      <c r="E127" s="103">
        <v>-1857.49</v>
      </c>
      <c r="F127" s="103">
        <v>232197.16999999998</v>
      </c>
      <c r="G127" s="103">
        <v>26092.98</v>
      </c>
      <c r="H127" s="77">
        <v>379655.99</v>
      </c>
      <c r="I127" s="103">
        <v>856981.93</v>
      </c>
      <c r="J127" s="103">
        <v>541.76</v>
      </c>
      <c r="K127" s="103">
        <v>635251.01</v>
      </c>
      <c r="L127" s="77">
        <v>0</v>
      </c>
      <c r="M127" s="77">
        <v>58334.47</v>
      </c>
      <c r="N127" s="103">
        <v>13147.09</v>
      </c>
      <c r="O127" s="103">
        <v>1894580</v>
      </c>
      <c r="P127" s="103">
        <v>80490.53</v>
      </c>
      <c r="Q127" s="104">
        <f t="shared" si="2"/>
        <v>31013084.340000004</v>
      </c>
    </row>
    <row r="128" spans="1:17" ht="15" customHeight="1" x14ac:dyDescent="0.2">
      <c r="A128" s="35" t="s">
        <v>260</v>
      </c>
      <c r="B128" s="36">
        <v>40327311.009999998</v>
      </c>
      <c r="C128" s="36">
        <v>-20141.93</v>
      </c>
      <c r="D128" s="36">
        <v>10606916.039999999</v>
      </c>
      <c r="E128" s="37">
        <v>-3525.55</v>
      </c>
      <c r="F128" s="37">
        <v>440446.1</v>
      </c>
      <c r="G128" s="37">
        <v>49486.89</v>
      </c>
      <c r="H128" s="36">
        <v>720294.46</v>
      </c>
      <c r="I128" s="37">
        <v>1624898.7999999998</v>
      </c>
      <c r="J128" s="37">
        <v>1028.26</v>
      </c>
      <c r="K128" s="37">
        <v>594796.77</v>
      </c>
      <c r="L128" s="41">
        <v>0</v>
      </c>
      <c r="M128" s="36">
        <v>110667.22</v>
      </c>
      <c r="N128" s="37">
        <v>24955.059999999998</v>
      </c>
      <c r="O128" s="37">
        <v>0</v>
      </c>
      <c r="P128" s="37">
        <v>152660.5</v>
      </c>
      <c r="Q128" s="105">
        <f t="shared" si="2"/>
        <v>54629793.630000003</v>
      </c>
    </row>
    <row r="129" spans="1:17" ht="17.25" customHeight="1" x14ac:dyDescent="0.2">
      <c r="A129" s="76" t="s">
        <v>261</v>
      </c>
      <c r="B129" s="77">
        <v>34443938.75</v>
      </c>
      <c r="C129" s="77">
        <v>-17196.560000000001</v>
      </c>
      <c r="D129" s="77">
        <v>9059436.8900000006</v>
      </c>
      <c r="E129" s="103">
        <v>-3010.01</v>
      </c>
      <c r="F129" s="103">
        <v>376231.47</v>
      </c>
      <c r="G129" s="103">
        <v>42276.76</v>
      </c>
      <c r="H129" s="77">
        <v>615177.8600000001</v>
      </c>
      <c r="I129" s="103">
        <v>1388477.69</v>
      </c>
      <c r="J129" s="103">
        <v>877.9</v>
      </c>
      <c r="K129" s="103">
        <v>897915.32000000007</v>
      </c>
      <c r="L129" s="77">
        <v>0</v>
      </c>
      <c r="M129" s="77">
        <v>94521.010000000009</v>
      </c>
      <c r="N129" s="103">
        <v>21305.5</v>
      </c>
      <c r="O129" s="103">
        <v>2916388</v>
      </c>
      <c r="P129" s="103">
        <v>130417.8</v>
      </c>
      <c r="Q129" s="104">
        <f t="shared" si="2"/>
        <v>49966758.379999988</v>
      </c>
    </row>
    <row r="130" spans="1:17" ht="15" customHeight="1" x14ac:dyDescent="0.2">
      <c r="A130" s="35" t="s">
        <v>262</v>
      </c>
      <c r="B130" s="36">
        <v>13258784.68</v>
      </c>
      <c r="C130" s="36">
        <v>-6619.57</v>
      </c>
      <c r="D130" s="36">
        <v>3487322.27</v>
      </c>
      <c r="E130" s="37">
        <v>-1158.6600000000001</v>
      </c>
      <c r="F130" s="37">
        <v>144826</v>
      </c>
      <c r="G130" s="37">
        <v>16273.900000000001</v>
      </c>
      <c r="H130" s="36">
        <v>236804.35</v>
      </c>
      <c r="I130" s="37">
        <v>534481.96</v>
      </c>
      <c r="J130" s="37">
        <v>337.94</v>
      </c>
      <c r="K130" s="37">
        <v>471081.72</v>
      </c>
      <c r="L130" s="41">
        <v>0</v>
      </c>
      <c r="M130" s="36">
        <v>36385.949999999997</v>
      </c>
      <c r="N130" s="37">
        <v>8201.43</v>
      </c>
      <c r="O130" s="37">
        <v>994840.54</v>
      </c>
      <c r="P130" s="37">
        <v>50201.84</v>
      </c>
      <c r="Q130" s="105">
        <f t="shared" si="2"/>
        <v>19231764.349999998</v>
      </c>
    </row>
    <row r="131" spans="1:17" ht="17.25" customHeight="1" x14ac:dyDescent="0.2">
      <c r="A131" s="76" t="s">
        <v>263</v>
      </c>
      <c r="B131" s="77">
        <v>21409184.009999998</v>
      </c>
      <c r="C131" s="77">
        <v>-10689.57</v>
      </c>
      <c r="D131" s="77">
        <v>5631041.7800000003</v>
      </c>
      <c r="E131" s="103">
        <v>-1871.05</v>
      </c>
      <c r="F131" s="103">
        <v>233847.91999999998</v>
      </c>
      <c r="G131" s="103">
        <v>26277.16</v>
      </c>
      <c r="H131" s="77">
        <v>382376.95999999996</v>
      </c>
      <c r="I131" s="103">
        <v>862959.09000000008</v>
      </c>
      <c r="J131" s="103">
        <v>545.71</v>
      </c>
      <c r="K131" s="103">
        <v>584943.75</v>
      </c>
      <c r="L131" s="77">
        <v>0</v>
      </c>
      <c r="M131" s="77">
        <v>58750.61</v>
      </c>
      <c r="N131" s="103">
        <v>13244.29</v>
      </c>
      <c r="O131" s="103">
        <v>0</v>
      </c>
      <c r="P131" s="103">
        <v>81059.31</v>
      </c>
      <c r="Q131" s="104">
        <f t="shared" si="2"/>
        <v>29271669.969999999</v>
      </c>
    </row>
    <row r="132" spans="1:17" ht="15" customHeight="1" x14ac:dyDescent="0.2">
      <c r="A132" s="35" t="s">
        <v>264</v>
      </c>
      <c r="B132" s="36">
        <v>34180728.939999998</v>
      </c>
      <c r="C132" s="36">
        <v>-17065.61</v>
      </c>
      <c r="D132" s="36">
        <v>9445941.5700000003</v>
      </c>
      <c r="E132" s="37">
        <v>-2987.09</v>
      </c>
      <c r="F132" s="37">
        <v>373352.94</v>
      </c>
      <c r="G132" s="37">
        <v>41953.07</v>
      </c>
      <c r="H132" s="36">
        <v>610479.04</v>
      </c>
      <c r="I132" s="37">
        <v>1377824.9899999998</v>
      </c>
      <c r="J132" s="37">
        <v>871.21</v>
      </c>
      <c r="K132" s="37">
        <v>462424.55000000005</v>
      </c>
      <c r="L132" s="41">
        <v>0</v>
      </c>
      <c r="M132" s="36">
        <v>93798.65</v>
      </c>
      <c r="N132" s="37">
        <v>21143.200000000001</v>
      </c>
      <c r="O132" s="37">
        <v>872675.72</v>
      </c>
      <c r="P132" s="37">
        <v>129418.62</v>
      </c>
      <c r="Q132" s="105">
        <f t="shared" si="2"/>
        <v>47590559.79999999</v>
      </c>
    </row>
    <row r="133" spans="1:17" ht="17.25" customHeight="1" x14ac:dyDescent="0.2">
      <c r="A133" s="76" t="s">
        <v>265</v>
      </c>
      <c r="B133" s="77">
        <v>55356380.93</v>
      </c>
      <c r="C133" s="77">
        <v>-27638.62</v>
      </c>
      <c r="D133" s="77">
        <v>14559828.449999999</v>
      </c>
      <c r="E133" s="103">
        <v>-4837.74</v>
      </c>
      <c r="F133" s="103">
        <v>604649.92999999993</v>
      </c>
      <c r="G133" s="103">
        <v>67943.28</v>
      </c>
      <c r="H133" s="77">
        <v>988686.19000000006</v>
      </c>
      <c r="I133" s="103">
        <v>2231367.41</v>
      </c>
      <c r="J133" s="103">
        <v>1410.98</v>
      </c>
      <c r="K133" s="103">
        <v>907556.36</v>
      </c>
      <c r="L133" s="77">
        <v>0</v>
      </c>
      <c r="M133" s="77">
        <v>151908.93</v>
      </c>
      <c r="N133" s="103">
        <v>34242.43</v>
      </c>
      <c r="O133" s="103">
        <v>1278531</v>
      </c>
      <c r="P133" s="103">
        <v>209593.69</v>
      </c>
      <c r="Q133" s="104">
        <f t="shared" si="2"/>
        <v>76359623.220000029</v>
      </c>
    </row>
    <row r="134" spans="1:17" ht="15" customHeight="1" x14ac:dyDescent="0.2">
      <c r="A134" s="35" t="s">
        <v>266</v>
      </c>
      <c r="B134" s="36">
        <v>32813947.850000001</v>
      </c>
      <c r="C134" s="36">
        <v>-16383.13</v>
      </c>
      <c r="D134" s="36">
        <v>8630717.9100000001</v>
      </c>
      <c r="E134" s="37">
        <v>-2867.63</v>
      </c>
      <c r="F134" s="37">
        <v>358424.67000000004</v>
      </c>
      <c r="G134" s="37">
        <v>40275.79</v>
      </c>
      <c r="H134" s="36">
        <v>586067.94999999995</v>
      </c>
      <c r="I134" s="37">
        <v>1322736.01</v>
      </c>
      <c r="J134" s="37">
        <v>836.37</v>
      </c>
      <c r="K134" s="37">
        <v>843943.59000000008</v>
      </c>
      <c r="L134" s="41">
        <v>0</v>
      </c>
      <c r="M134" s="36">
        <v>90047.28</v>
      </c>
      <c r="N134" s="37">
        <v>20297.93</v>
      </c>
      <c r="O134" s="37">
        <v>2073620</v>
      </c>
      <c r="P134" s="37">
        <v>124243.03</v>
      </c>
      <c r="Q134" s="105">
        <f t="shared" si="2"/>
        <v>46885907.620000005</v>
      </c>
    </row>
    <row r="135" spans="1:17" ht="17.25" customHeight="1" x14ac:dyDescent="0.2">
      <c r="A135" s="76" t="s">
        <v>267</v>
      </c>
      <c r="B135" s="77">
        <v>33140860.739999995</v>
      </c>
      <c r="C135" s="77">
        <v>-16546.34</v>
      </c>
      <c r="D135" s="77">
        <v>8716703.1300000008</v>
      </c>
      <c r="E135" s="103">
        <v>-2896.19</v>
      </c>
      <c r="F135" s="103">
        <v>361996</v>
      </c>
      <c r="G135" s="103">
        <v>40676.589999999997</v>
      </c>
      <c r="H135" s="77">
        <v>591906.46</v>
      </c>
      <c r="I135" s="103">
        <v>1335916.3199999998</v>
      </c>
      <c r="J135" s="103">
        <v>844.71</v>
      </c>
      <c r="K135" s="103">
        <v>623585.24</v>
      </c>
      <c r="L135" s="77">
        <v>0</v>
      </c>
      <c r="M135" s="77">
        <v>90945.37</v>
      </c>
      <c r="N135" s="103">
        <v>20500.21</v>
      </c>
      <c r="O135" s="103">
        <v>1466675</v>
      </c>
      <c r="P135" s="103">
        <v>125481.83</v>
      </c>
      <c r="Q135" s="104">
        <f t="shared" si="2"/>
        <v>46496649.07</v>
      </c>
    </row>
    <row r="136" spans="1:17" ht="15" customHeight="1" x14ac:dyDescent="0.2">
      <c r="A136" s="35" t="s">
        <v>268</v>
      </c>
      <c r="B136" s="36">
        <v>21550233.449999999</v>
      </c>
      <c r="C136" s="36">
        <v>-10759.46</v>
      </c>
      <c r="D136" s="36">
        <v>5668138.3300000001</v>
      </c>
      <c r="E136" s="37">
        <v>-1883.29</v>
      </c>
      <c r="F136" s="37">
        <v>235392.22</v>
      </c>
      <c r="G136" s="37">
        <v>26451.05</v>
      </c>
      <c r="H136" s="36">
        <v>384894.14</v>
      </c>
      <c r="I136" s="37">
        <v>868693.10000000009</v>
      </c>
      <c r="J136" s="37">
        <v>549.28</v>
      </c>
      <c r="K136" s="37">
        <v>634808.38</v>
      </c>
      <c r="L136" s="41">
        <v>0</v>
      </c>
      <c r="M136" s="36">
        <v>59138.619999999995</v>
      </c>
      <c r="N136" s="37">
        <v>13330.08</v>
      </c>
      <c r="O136" s="37">
        <v>202040</v>
      </c>
      <c r="P136" s="37">
        <v>81595.329999999987</v>
      </c>
      <c r="Q136" s="105">
        <f t="shared" si="2"/>
        <v>29712621.23</v>
      </c>
    </row>
    <row r="137" spans="1:17" ht="17.25" customHeight="1" x14ac:dyDescent="0.2">
      <c r="A137" s="76" t="s">
        <v>269</v>
      </c>
      <c r="B137" s="77">
        <v>33676809.549999997</v>
      </c>
      <c r="C137" s="77">
        <v>-16813.61</v>
      </c>
      <c r="D137" s="77">
        <v>8857667.3200000003</v>
      </c>
      <c r="E137" s="103">
        <v>-2942.98</v>
      </c>
      <c r="F137" s="103">
        <v>367852.20999999996</v>
      </c>
      <c r="G137" s="103">
        <v>41335.520000000004</v>
      </c>
      <c r="H137" s="77">
        <v>601476.27</v>
      </c>
      <c r="I137" s="103">
        <v>1357549.3699999999</v>
      </c>
      <c r="J137" s="103">
        <v>858.35</v>
      </c>
      <c r="K137" s="103">
        <v>518033.77</v>
      </c>
      <c r="L137" s="77">
        <v>0</v>
      </c>
      <c r="M137" s="77">
        <v>92415.489999999991</v>
      </c>
      <c r="N137" s="103">
        <v>20830.64</v>
      </c>
      <c r="O137" s="103">
        <v>1159593</v>
      </c>
      <c r="P137" s="103">
        <v>127511.98000000001</v>
      </c>
      <c r="Q137" s="104">
        <f t="shared" si="2"/>
        <v>46802176.88000001</v>
      </c>
    </row>
    <row r="138" spans="1:17" ht="15" customHeight="1" x14ac:dyDescent="0.2">
      <c r="A138" s="35" t="s">
        <v>270</v>
      </c>
      <c r="B138" s="36">
        <v>257109206.09</v>
      </c>
      <c r="C138" s="36">
        <v>-128379.9</v>
      </c>
      <c r="D138" s="36">
        <v>67624872.140000001</v>
      </c>
      <c r="E138" s="37">
        <v>-22471.02</v>
      </c>
      <c r="F138" s="37">
        <v>2808310.91</v>
      </c>
      <c r="G138" s="37">
        <v>315557.86</v>
      </c>
      <c r="H138" s="36">
        <v>4592110.6900000004</v>
      </c>
      <c r="I138" s="37">
        <v>10362997.529999999</v>
      </c>
      <c r="J138" s="37">
        <v>6553.91</v>
      </c>
      <c r="K138" s="37">
        <v>7226944.5999999996</v>
      </c>
      <c r="L138" s="41">
        <v>0</v>
      </c>
      <c r="M138" s="36">
        <v>705559.15999999992</v>
      </c>
      <c r="N138" s="37">
        <v>159054.27000000002</v>
      </c>
      <c r="O138" s="37">
        <v>14618028</v>
      </c>
      <c r="P138" s="37">
        <v>973442.15999999992</v>
      </c>
      <c r="Q138" s="105">
        <f t="shared" si="2"/>
        <v>366351786.4000001</v>
      </c>
    </row>
    <row r="139" spans="1:17" ht="17.25" customHeight="1" x14ac:dyDescent="0.2">
      <c r="A139" s="76" t="s">
        <v>271</v>
      </c>
      <c r="B139" s="77">
        <v>29698092.84</v>
      </c>
      <c r="C139" s="77">
        <v>-14827.41</v>
      </c>
      <c r="D139" s="77">
        <v>7811186.5099999998</v>
      </c>
      <c r="E139" s="103">
        <v>-2595.3200000000002</v>
      </c>
      <c r="F139" s="103">
        <v>324390.73</v>
      </c>
      <c r="G139" s="103">
        <v>36451.990000000005</v>
      </c>
      <c r="H139" s="77">
        <v>530416.25</v>
      </c>
      <c r="I139" s="103">
        <v>1197140.7</v>
      </c>
      <c r="J139" s="103">
        <v>756.95</v>
      </c>
      <c r="K139" s="103">
        <v>799825.53</v>
      </c>
      <c r="L139" s="77">
        <v>0</v>
      </c>
      <c r="M139" s="77">
        <v>81497.02</v>
      </c>
      <c r="N139" s="103">
        <v>18369.48</v>
      </c>
      <c r="O139" s="103">
        <v>0</v>
      </c>
      <c r="P139" s="103">
        <v>112446.15000000001</v>
      </c>
      <c r="Q139" s="104">
        <f t="shared" si="2"/>
        <v>40593151.420000002</v>
      </c>
    </row>
    <row r="140" spans="1:17" ht="15" customHeight="1" x14ac:dyDescent="0.2">
      <c r="A140" s="35" t="s">
        <v>272</v>
      </c>
      <c r="B140" s="36">
        <v>23227765</v>
      </c>
      <c r="C140" s="36">
        <v>-11597.06</v>
      </c>
      <c r="D140" s="36">
        <v>6109362.9500000002</v>
      </c>
      <c r="E140" s="37">
        <v>-2029.9</v>
      </c>
      <c r="F140" s="37">
        <v>253715.37999999998</v>
      </c>
      <c r="G140" s="37">
        <v>28509.7</v>
      </c>
      <c r="H140" s="36">
        <v>414855.77</v>
      </c>
      <c r="I140" s="37">
        <v>936310.84</v>
      </c>
      <c r="J140" s="37">
        <v>592.04</v>
      </c>
      <c r="K140" s="37">
        <v>653184.57999999996</v>
      </c>
      <c r="L140" s="41">
        <v>0</v>
      </c>
      <c r="M140" s="36">
        <v>63740.5</v>
      </c>
      <c r="N140" s="37">
        <v>14367.87</v>
      </c>
      <c r="O140" s="37">
        <v>0</v>
      </c>
      <c r="P140" s="37">
        <v>87946.3</v>
      </c>
      <c r="Q140" s="105">
        <f t="shared" si="2"/>
        <v>31776723.969999999</v>
      </c>
    </row>
    <row r="141" spans="1:17" ht="17.25" customHeight="1" x14ac:dyDescent="0.2">
      <c r="A141" s="76" t="s">
        <v>273</v>
      </c>
      <c r="B141" s="77">
        <v>26744671.469999999</v>
      </c>
      <c r="C141" s="77">
        <v>-13352.5</v>
      </c>
      <c r="D141" s="77">
        <v>7034376.46</v>
      </c>
      <c r="E141" s="103">
        <v>-2337.16</v>
      </c>
      <c r="F141" s="103">
        <v>292132.61</v>
      </c>
      <c r="G141" s="103">
        <v>32828.339999999997</v>
      </c>
      <c r="H141" s="77">
        <v>477666.84</v>
      </c>
      <c r="I141" s="103">
        <v>1078121.02</v>
      </c>
      <c r="J141" s="103">
        <v>681.66</v>
      </c>
      <c r="K141" s="103">
        <v>751870.6100000001</v>
      </c>
      <c r="L141" s="77">
        <v>0</v>
      </c>
      <c r="M141" s="77">
        <v>73391.429999999993</v>
      </c>
      <c r="N141" s="103">
        <v>16542.62</v>
      </c>
      <c r="O141" s="103">
        <v>2461457</v>
      </c>
      <c r="P141" s="103">
        <v>101265.36</v>
      </c>
      <c r="Q141" s="104">
        <f t="shared" si="2"/>
        <v>39049315.760000005</v>
      </c>
    </row>
    <row r="142" spans="1:17" ht="15" customHeight="1" x14ac:dyDescent="0.2">
      <c r="A142" s="35" t="s">
        <v>274</v>
      </c>
      <c r="B142" s="36">
        <v>36793844.68</v>
      </c>
      <c r="C142" s="36">
        <v>-18369.400000000001</v>
      </c>
      <c r="D142" s="36">
        <v>9677506.5099999998</v>
      </c>
      <c r="E142" s="37">
        <v>-3215.29</v>
      </c>
      <c r="F142" s="37">
        <v>401901.91000000003</v>
      </c>
      <c r="G142" s="37">
        <v>45162.509999999995</v>
      </c>
      <c r="H142" s="36">
        <v>657145.9</v>
      </c>
      <c r="I142" s="37">
        <v>1483240.6199999999</v>
      </c>
      <c r="J142" s="37">
        <v>937.77</v>
      </c>
      <c r="K142" s="37">
        <v>970164.61</v>
      </c>
      <c r="L142" s="41">
        <v>0</v>
      </c>
      <c r="M142" s="36">
        <v>100968.82</v>
      </c>
      <c r="N142" s="37">
        <v>22759.14</v>
      </c>
      <c r="O142" s="37">
        <v>0</v>
      </c>
      <c r="P142" s="37">
        <v>139316.39000000001</v>
      </c>
      <c r="Q142" s="105">
        <f t="shared" si="2"/>
        <v>50271364.169999994</v>
      </c>
    </row>
    <row r="143" spans="1:17" ht="17.25" customHeight="1" x14ac:dyDescent="0.2">
      <c r="A143" s="76" t="s">
        <v>275</v>
      </c>
      <c r="B143" s="77">
        <v>69257202.269999996</v>
      </c>
      <c r="C143" s="77">
        <v>-34576.33</v>
      </c>
      <c r="D143" s="77">
        <v>18216007.109999999</v>
      </c>
      <c r="E143" s="103">
        <v>-6052.08</v>
      </c>
      <c r="F143" s="103">
        <v>756503.97</v>
      </c>
      <c r="G143" s="103">
        <v>85008.41</v>
      </c>
      <c r="H143" s="77">
        <v>1236946.6299999999</v>
      </c>
      <c r="I143" s="103">
        <v>2791953.31</v>
      </c>
      <c r="J143" s="103">
        <v>1765.15</v>
      </c>
      <c r="K143" s="103">
        <v>1828729.75</v>
      </c>
      <c r="L143" s="77">
        <v>0</v>
      </c>
      <c r="M143" s="77">
        <v>190055.82</v>
      </c>
      <c r="N143" s="103">
        <v>42837.52</v>
      </c>
      <c r="O143" s="103">
        <v>3611452</v>
      </c>
      <c r="P143" s="103">
        <v>262236.48</v>
      </c>
      <c r="Q143" s="104">
        <f t="shared" si="2"/>
        <v>98240070.00999999</v>
      </c>
    </row>
    <row r="144" spans="1:17" ht="15" customHeight="1" x14ac:dyDescent="0.2">
      <c r="A144" s="35" t="s">
        <v>276</v>
      </c>
      <c r="B144" s="36">
        <v>169910737.59999999</v>
      </c>
      <c r="C144" s="36">
        <v>-84825.46</v>
      </c>
      <c r="D144" s="36">
        <v>44689861.039999999</v>
      </c>
      <c r="E144" s="37">
        <v>-14847.46</v>
      </c>
      <c r="F144" s="37">
        <v>1855963.75</v>
      </c>
      <c r="G144" s="37">
        <v>208556.5</v>
      </c>
      <c r="H144" s="36">
        <v>3034630.46</v>
      </c>
      <c r="I144" s="37">
        <v>6849733.5</v>
      </c>
      <c r="J144" s="37">
        <v>4330.42</v>
      </c>
      <c r="K144" s="37">
        <v>4297461.3600000003</v>
      </c>
      <c r="L144" s="41">
        <v>0</v>
      </c>
      <c r="M144" s="36">
        <v>466268.05000000005</v>
      </c>
      <c r="N144" s="37">
        <v>105092.87</v>
      </c>
      <c r="O144" s="37">
        <v>23711615</v>
      </c>
      <c r="P144" s="37">
        <v>643359.80999999994</v>
      </c>
      <c r="Q144" s="105">
        <f t="shared" si="2"/>
        <v>255677937.44</v>
      </c>
    </row>
    <row r="145" spans="1:20" ht="17.25" customHeight="1" x14ac:dyDescent="0.2">
      <c r="A145" s="76" t="s">
        <v>277</v>
      </c>
      <c r="B145" s="77">
        <v>9279977.9399999995</v>
      </c>
      <c r="C145" s="77">
        <v>-4633.29</v>
      </c>
      <c r="D145" s="77">
        <v>2440817.62</v>
      </c>
      <c r="E145" s="103">
        <v>-810.99</v>
      </c>
      <c r="F145" s="103">
        <v>101363.26000000001</v>
      </c>
      <c r="G145" s="103">
        <v>11390.35</v>
      </c>
      <c r="H145" s="77">
        <v>165743.41999999998</v>
      </c>
      <c r="I145" s="103">
        <v>374073.86</v>
      </c>
      <c r="J145" s="103">
        <v>236.53</v>
      </c>
      <c r="K145" s="103">
        <v>409610.32</v>
      </c>
      <c r="L145" s="77">
        <v>0</v>
      </c>
      <c r="M145" s="77">
        <v>25467.41</v>
      </c>
      <c r="N145" s="103">
        <v>5740.21</v>
      </c>
      <c r="O145" s="103">
        <v>321569</v>
      </c>
      <c r="P145" s="103">
        <v>35135.949999999997</v>
      </c>
      <c r="Q145" s="104">
        <f t="shared" si="2"/>
        <v>13165681.589999998</v>
      </c>
    </row>
    <row r="146" spans="1:20" ht="15" customHeight="1" x14ac:dyDescent="0.2">
      <c r="A146" s="35" t="s">
        <v>278</v>
      </c>
      <c r="B146" s="36">
        <v>51518804.939999998</v>
      </c>
      <c r="C146" s="36">
        <v>-25720.51</v>
      </c>
      <c r="D146" s="36">
        <v>13550459.379999999</v>
      </c>
      <c r="E146" s="37">
        <v>-4502</v>
      </c>
      <c r="F146" s="37">
        <v>562745.18999999994</v>
      </c>
      <c r="G146" s="37">
        <v>63235.909999999996</v>
      </c>
      <c r="H146" s="36">
        <v>920135.15</v>
      </c>
      <c r="I146" s="37">
        <v>2076868.85</v>
      </c>
      <c r="J146" s="37">
        <v>1313.05</v>
      </c>
      <c r="K146" s="37">
        <v>1292219.6200000001</v>
      </c>
      <c r="L146" s="41">
        <v>0</v>
      </c>
      <c r="M146" s="36">
        <v>141378.99</v>
      </c>
      <c r="N146" s="37">
        <v>31865.78</v>
      </c>
      <c r="O146" s="37">
        <v>2402721</v>
      </c>
      <c r="P146" s="37">
        <v>195072.21000000002</v>
      </c>
      <c r="Q146" s="105">
        <f t="shared" si="2"/>
        <v>72726597.559999987</v>
      </c>
    </row>
    <row r="147" spans="1:20" ht="17.25" customHeight="1" x14ac:dyDescent="0.2">
      <c r="A147" s="76" t="s">
        <v>279</v>
      </c>
      <c r="B147" s="77">
        <v>24570463.869999997</v>
      </c>
      <c r="C147" s="77">
        <v>-12266.96</v>
      </c>
      <c r="D147" s="77">
        <v>6462516.5199999996</v>
      </c>
      <c r="E147" s="103">
        <v>-2147.15</v>
      </c>
      <c r="F147" s="103">
        <v>268384.47000000003</v>
      </c>
      <c r="G147" s="103">
        <v>30159.17</v>
      </c>
      <c r="H147" s="77">
        <v>438834.27999999997</v>
      </c>
      <c r="I147" s="103">
        <v>990479.41999999993</v>
      </c>
      <c r="J147" s="103">
        <v>626.24</v>
      </c>
      <c r="K147" s="103">
        <v>702122.97</v>
      </c>
      <c r="L147" s="77">
        <v>0</v>
      </c>
      <c r="M147" s="77">
        <v>67427.78</v>
      </c>
      <c r="N147" s="103">
        <v>15198.17</v>
      </c>
      <c r="O147" s="103">
        <v>507937</v>
      </c>
      <c r="P147" s="103">
        <v>93031.91</v>
      </c>
      <c r="Q147" s="104">
        <f t="shared" si="2"/>
        <v>34132767.689999998</v>
      </c>
    </row>
    <row r="148" spans="1:20" ht="15" customHeight="1" x14ac:dyDescent="0.2">
      <c r="A148" s="35" t="s">
        <v>280</v>
      </c>
      <c r="B148" s="36">
        <v>126552194.56999999</v>
      </c>
      <c r="C148" s="36">
        <v>-63183.74</v>
      </c>
      <c r="D148" s="36">
        <v>33285733.140000001</v>
      </c>
      <c r="E148" s="37">
        <v>-11059.39</v>
      </c>
      <c r="F148" s="37">
        <v>1382323.6</v>
      </c>
      <c r="G148" s="37">
        <v>155331.28</v>
      </c>
      <c r="H148" s="36">
        <v>2260261.7399999998</v>
      </c>
      <c r="I148" s="37">
        <v>5101380.8699999992</v>
      </c>
      <c r="J148" s="37">
        <v>3225.59</v>
      </c>
      <c r="K148" s="37">
        <v>3375691.33</v>
      </c>
      <c r="L148" s="41">
        <v>0</v>
      </c>
      <c r="M148" s="36">
        <v>347285.8</v>
      </c>
      <c r="N148" s="37">
        <v>78281.209999999992</v>
      </c>
      <c r="O148" s="37">
        <v>2778731.81</v>
      </c>
      <c r="P148" s="37">
        <v>479166.41000000003</v>
      </c>
      <c r="Q148" s="105">
        <f t="shared" si="2"/>
        <v>175725364.22000006</v>
      </c>
    </row>
    <row r="149" spans="1:20" ht="17.25" customHeight="1" x14ac:dyDescent="0.2">
      <c r="A149" s="76" t="s">
        <v>142</v>
      </c>
      <c r="B149" s="77">
        <v>31817516.449999999</v>
      </c>
      <c r="C149" s="77">
        <v>-15884.55</v>
      </c>
      <c r="D149" s="77">
        <v>8368632.54</v>
      </c>
      <c r="E149" s="103">
        <v>-2780.36</v>
      </c>
      <c r="F149" s="103">
        <v>347547.92</v>
      </c>
      <c r="G149" s="103">
        <v>39053.82</v>
      </c>
      <c r="H149" s="77">
        <v>568265.28</v>
      </c>
      <c r="I149" s="103">
        <v>1282670.73</v>
      </c>
      <c r="J149" s="103">
        <v>810.92</v>
      </c>
      <c r="K149" s="103">
        <v>852736.39</v>
      </c>
      <c r="L149" s="77">
        <v>0</v>
      </c>
      <c r="M149" s="77">
        <v>87314.32</v>
      </c>
      <c r="N149" s="103">
        <v>19679.690000000002</v>
      </c>
      <c r="O149" s="103">
        <v>1212052</v>
      </c>
      <c r="P149" s="103">
        <v>120475.17000000001</v>
      </c>
      <c r="Q149" s="104">
        <f t="shared" si="2"/>
        <v>44698090.32</v>
      </c>
    </row>
    <row r="150" spans="1:20" ht="15" customHeight="1" x14ac:dyDescent="0.2">
      <c r="A150" s="79"/>
      <c r="B150" s="80"/>
      <c r="C150" s="80"/>
      <c r="D150" s="80"/>
      <c r="E150" s="85"/>
      <c r="F150" s="85"/>
      <c r="G150" s="85"/>
      <c r="H150" s="80"/>
      <c r="I150" s="85"/>
      <c r="J150" s="85"/>
      <c r="K150" s="85"/>
      <c r="L150" s="107"/>
      <c r="M150" s="80"/>
      <c r="N150" s="85"/>
      <c r="O150" s="85"/>
      <c r="P150" s="85"/>
      <c r="Q150" s="108"/>
      <c r="T150" s="25"/>
    </row>
    <row r="151" spans="1:20" ht="15" customHeight="1" x14ac:dyDescent="0.2">
      <c r="A151" s="86" t="s">
        <v>121</v>
      </c>
      <c r="B151" s="87">
        <f>SUM(B12:B150)</f>
        <v>5174128179.0699997</v>
      </c>
      <c r="C151" s="87">
        <f>SUM(C12:C150)</f>
        <v>-2583323.8899999997</v>
      </c>
      <c r="D151" s="87">
        <f t="shared" ref="D151:P151" si="3">SUM(D12:D150)</f>
        <v>1366261607.6499994</v>
      </c>
      <c r="E151" s="87">
        <f t="shared" si="3"/>
        <v>-452173.07</v>
      </c>
      <c r="F151" s="87">
        <f t="shared" si="3"/>
        <v>56516534.00999999</v>
      </c>
      <c r="G151" s="87">
        <f t="shared" si="3"/>
        <v>6350673.5599999977</v>
      </c>
      <c r="H151" s="87">
        <f t="shared" si="3"/>
        <v>92411687.329999968</v>
      </c>
      <c r="I151" s="87">
        <f t="shared" si="3"/>
        <v>208568343.75000006</v>
      </c>
      <c r="J151" s="87">
        <f t="shared" si="3"/>
        <v>131880.99000000005</v>
      </c>
      <c r="K151" s="87">
        <f t="shared" si="3"/>
        <v>130812394.66999996</v>
      </c>
      <c r="L151" s="87">
        <f t="shared" si="3"/>
        <v>0</v>
      </c>
      <c r="M151" s="87">
        <f t="shared" si="3"/>
        <v>14198853.709999999</v>
      </c>
      <c r="N151" s="87">
        <f t="shared" si="3"/>
        <v>3200580.0000000014</v>
      </c>
      <c r="O151" s="87">
        <f t="shared" si="3"/>
        <v>410225841.71999997</v>
      </c>
      <c r="P151" s="87">
        <f t="shared" si="3"/>
        <v>19590720.819999997</v>
      </c>
      <c r="Q151" s="87">
        <f>SUM(Q12:Q150)</f>
        <v>7479361800.3200045</v>
      </c>
    </row>
    <row r="152" spans="1:20" ht="13.5" customHeight="1" x14ac:dyDescent="0.2">
      <c r="A152" s="82"/>
      <c r="B152" s="83"/>
      <c r="C152" s="89"/>
      <c r="D152" s="89"/>
      <c r="E152" s="89"/>
      <c r="F152" s="89"/>
      <c r="G152" s="89"/>
      <c r="H152" s="89"/>
      <c r="I152" s="89"/>
      <c r="J152" s="89"/>
      <c r="K152" s="89"/>
      <c r="L152" s="83"/>
      <c r="M152" s="89"/>
      <c r="N152" s="89"/>
      <c r="O152" s="89"/>
      <c r="P152" s="89"/>
      <c r="Q152" s="84"/>
    </row>
    <row r="155" spans="1:20" x14ac:dyDescent="0.2">
      <c r="A155" s="34" t="s">
        <v>314</v>
      </c>
      <c r="D155" s="14"/>
      <c r="E155" s="14"/>
    </row>
    <row r="156" spans="1:20" ht="6.75" customHeight="1" x14ac:dyDescent="0.2">
      <c r="D156" s="14"/>
      <c r="E156" s="14"/>
    </row>
    <row r="157" spans="1:20" x14ac:dyDescent="0.2">
      <c r="A157" s="4" t="s">
        <v>283</v>
      </c>
      <c r="D157" s="14"/>
      <c r="E157" s="14"/>
    </row>
    <row r="158" spans="1:20" x14ac:dyDescent="0.2">
      <c r="D158" s="14"/>
      <c r="E158" s="14"/>
    </row>
    <row r="159" spans="1:20" x14ac:dyDescent="0.2">
      <c r="D159" s="14"/>
      <c r="E159" s="14"/>
    </row>
  </sheetData>
  <mergeCells count="18">
    <mergeCell ref="A108:A111"/>
    <mergeCell ref="Q108:Q111"/>
    <mergeCell ref="A104:Q104"/>
    <mergeCell ref="A103:Q103"/>
    <mergeCell ref="A105:Q105"/>
    <mergeCell ref="A106:Q106"/>
    <mergeCell ref="A2:Q2"/>
    <mergeCell ref="A3:Q3"/>
    <mergeCell ref="A4:Q4"/>
    <mergeCell ref="A5:Q5"/>
    <mergeCell ref="A54:Q54"/>
    <mergeCell ref="Q58:Q61"/>
    <mergeCell ref="A56:Q56"/>
    <mergeCell ref="Q7:Q10"/>
    <mergeCell ref="A53:Q53"/>
    <mergeCell ref="A7:A10"/>
    <mergeCell ref="A58:A61"/>
    <mergeCell ref="A55:Q55"/>
  </mergeCells>
  <pageMargins left="0.7" right="0.7" top="0.75" bottom="0.75" header="0.3" footer="0.3"/>
  <pageSetup scale="42" orientation="portrait" r:id="rId1"/>
  <rowBreaks count="2" manualBreakCount="2">
    <brk id="50" max="16383" man="1"/>
    <brk id="10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opLeftCell="E1" zoomScaleNormal="100" workbookViewId="0">
      <selection activeCell="Q7" sqref="Q7:Q10"/>
    </sheetView>
  </sheetViews>
  <sheetFormatPr baseColWidth="10" defaultColWidth="8.42578125" defaultRowHeight="12.75" x14ac:dyDescent="0.2"/>
  <cols>
    <col min="1" max="1" width="25.28515625" style="4" customWidth="1"/>
    <col min="2" max="6" width="12.140625" customWidth="1"/>
    <col min="7" max="7" width="13.855468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85546875" customWidth="1"/>
    <col min="13" max="16" width="12" style="14" customWidth="1"/>
    <col min="17" max="17" width="13.7109375" customWidth="1"/>
    <col min="18" max="18" width="23.42578125" customWidth="1"/>
  </cols>
  <sheetData>
    <row r="1" spans="1:26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6" ht="13.5" customHeight="1" x14ac:dyDescent="0.25">
      <c r="A2" s="130" t="s">
        <v>331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25" customFormat="1" ht="16.5" customHeight="1" x14ac:dyDescent="0.2">
      <c r="A3" s="132" t="s">
        <v>298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26" ht="12.75" customHeight="1" x14ac:dyDescent="0.2">
      <c r="A4" s="132" t="s">
        <v>341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26" ht="10.5" customHeight="1" x14ac:dyDescent="0.2">
      <c r="A5" s="126" t="s">
        <v>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26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6" ht="12.75" customHeight="1" x14ac:dyDescent="0.2">
      <c r="A7" s="138" t="s">
        <v>297</v>
      </c>
      <c r="B7" s="101"/>
      <c r="C7" s="101" t="s">
        <v>139</v>
      </c>
      <c r="D7" s="101" t="s">
        <v>139</v>
      </c>
      <c r="E7" s="101" t="s">
        <v>146</v>
      </c>
      <c r="F7" s="101" t="s">
        <v>148</v>
      </c>
      <c r="G7" s="101" t="s">
        <v>300</v>
      </c>
      <c r="H7" s="101" t="s">
        <v>145</v>
      </c>
      <c r="I7" s="101" t="s">
        <v>146</v>
      </c>
      <c r="J7" s="101" t="s">
        <v>146</v>
      </c>
      <c r="K7" s="101" t="s">
        <v>149</v>
      </c>
      <c r="L7" s="101" t="s">
        <v>146</v>
      </c>
      <c r="M7" s="101" t="s">
        <v>146</v>
      </c>
      <c r="N7" s="101" t="s">
        <v>147</v>
      </c>
      <c r="O7" s="101"/>
      <c r="P7" s="101" t="s">
        <v>290</v>
      </c>
      <c r="Q7" s="135" t="s">
        <v>127</v>
      </c>
      <c r="R7" s="21"/>
      <c r="S7" s="21"/>
      <c r="T7" s="21"/>
      <c r="U7" s="21"/>
      <c r="V7" s="21"/>
      <c r="W7" s="21"/>
      <c r="X7" s="21"/>
      <c r="Y7" s="21"/>
      <c r="Z7" s="21"/>
    </row>
    <row r="8" spans="1:26" ht="12.75" customHeight="1" x14ac:dyDescent="0.2">
      <c r="A8" s="139"/>
      <c r="B8" s="102" t="s">
        <v>139</v>
      </c>
      <c r="C8" s="102" t="s">
        <v>155</v>
      </c>
      <c r="D8" s="102" t="s">
        <v>150</v>
      </c>
      <c r="E8" s="102" t="s">
        <v>156</v>
      </c>
      <c r="F8" s="102" t="s">
        <v>151</v>
      </c>
      <c r="G8" s="102" t="s">
        <v>301</v>
      </c>
      <c r="H8" s="102" t="s">
        <v>151</v>
      </c>
      <c r="I8" s="102" t="s">
        <v>286</v>
      </c>
      <c r="J8" s="102" t="s">
        <v>286</v>
      </c>
      <c r="K8" s="102" t="s">
        <v>154</v>
      </c>
      <c r="L8" s="102" t="s">
        <v>150</v>
      </c>
      <c r="M8" s="102" t="s">
        <v>152</v>
      </c>
      <c r="N8" s="102" t="s">
        <v>153</v>
      </c>
      <c r="O8" s="102" t="s">
        <v>139</v>
      </c>
      <c r="P8" s="102" t="s">
        <v>291</v>
      </c>
      <c r="Q8" s="136"/>
      <c r="R8" s="21"/>
      <c r="S8" s="21"/>
      <c r="T8" s="21"/>
      <c r="U8" s="21"/>
      <c r="V8" s="21"/>
      <c r="W8" s="21"/>
      <c r="X8" s="21"/>
      <c r="Y8" s="21"/>
      <c r="Z8" s="21"/>
    </row>
    <row r="9" spans="1:26" ht="12.75" customHeight="1" x14ac:dyDescent="0.2">
      <c r="A9" s="139"/>
      <c r="B9" s="102" t="s">
        <v>155</v>
      </c>
      <c r="C9" s="102" t="s">
        <v>284</v>
      </c>
      <c r="D9" s="102" t="s">
        <v>156</v>
      </c>
      <c r="E9" s="102" t="s">
        <v>285</v>
      </c>
      <c r="F9" s="102" t="s">
        <v>159</v>
      </c>
      <c r="G9" s="102" t="s">
        <v>302</v>
      </c>
      <c r="H9" s="102" t="s">
        <v>157</v>
      </c>
      <c r="I9" s="102" t="s">
        <v>287</v>
      </c>
      <c r="J9" s="102" t="s">
        <v>287</v>
      </c>
      <c r="K9" s="102" t="s">
        <v>161</v>
      </c>
      <c r="L9" s="102" t="s">
        <v>152</v>
      </c>
      <c r="M9" s="102" t="s">
        <v>158</v>
      </c>
      <c r="N9" s="102" t="s">
        <v>160</v>
      </c>
      <c r="O9" s="102" t="s">
        <v>282</v>
      </c>
      <c r="P9" s="102" t="s">
        <v>292</v>
      </c>
      <c r="Q9" s="136"/>
      <c r="R9" s="21"/>
      <c r="S9" s="21"/>
      <c r="T9" s="21"/>
      <c r="U9" s="21"/>
      <c r="V9" s="21"/>
      <c r="W9" s="21"/>
      <c r="X9" s="21"/>
      <c r="Y9" s="21"/>
      <c r="Z9" s="21"/>
    </row>
    <row r="10" spans="1:26" ht="12.75" customHeight="1" x14ac:dyDescent="0.2">
      <c r="A10" s="140"/>
      <c r="B10" s="95"/>
      <c r="C10" s="95"/>
      <c r="D10" s="95" t="s">
        <v>162</v>
      </c>
      <c r="E10" s="95" t="s">
        <v>284</v>
      </c>
      <c r="F10" s="95" t="s">
        <v>165</v>
      </c>
      <c r="G10" s="95" t="s">
        <v>303</v>
      </c>
      <c r="H10" s="95" t="s">
        <v>163</v>
      </c>
      <c r="I10" s="95"/>
      <c r="J10" s="95" t="s">
        <v>284</v>
      </c>
      <c r="K10" s="95" t="s">
        <v>167</v>
      </c>
      <c r="L10" s="95"/>
      <c r="M10" s="95" t="s">
        <v>164</v>
      </c>
      <c r="N10" s="95" t="s">
        <v>166</v>
      </c>
      <c r="O10" s="95"/>
      <c r="P10" s="95" t="s">
        <v>293</v>
      </c>
      <c r="Q10" s="137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6" ht="17.25" customHeight="1" x14ac:dyDescent="0.2">
      <c r="A12" s="79" t="s">
        <v>319</v>
      </c>
      <c r="B12" s="109">
        <v>13109770.571713999</v>
      </c>
      <c r="C12" s="109">
        <v>-6580.87</v>
      </c>
      <c r="D12" s="109">
        <v>3466801.4</v>
      </c>
      <c r="E12" s="110">
        <v>-1151.8900000000001</v>
      </c>
      <c r="F12" s="110">
        <v>143972.12993999998</v>
      </c>
      <c r="G12" s="110">
        <v>16177.900000000001</v>
      </c>
      <c r="H12" s="109">
        <v>236802.03801600001</v>
      </c>
      <c r="I12" s="110">
        <v>528593.31345000002</v>
      </c>
      <c r="J12" s="110">
        <v>335.96</v>
      </c>
      <c r="K12" s="110">
        <v>156882.79</v>
      </c>
      <c r="L12" s="111">
        <v>0</v>
      </c>
      <c r="M12" s="109">
        <v>36170.696351999999</v>
      </c>
      <c r="N12" s="110">
        <v>8153.26</v>
      </c>
      <c r="O12" s="110">
        <v>0</v>
      </c>
      <c r="P12" s="110">
        <v>49906.020000000004</v>
      </c>
      <c r="Q12" s="110">
        <f t="shared" ref="Q12:Q49" si="0">SUM(B12:P12)</f>
        <v>17745833.319472004</v>
      </c>
    </row>
    <row r="13" spans="1:26" ht="17.25" customHeight="1" x14ac:dyDescent="0.2">
      <c r="A13" s="35" t="s">
        <v>304</v>
      </c>
      <c r="B13" s="112">
        <v>2078518.8679699998</v>
      </c>
      <c r="C13" s="112">
        <v>-1043.43</v>
      </c>
      <c r="D13" s="112">
        <v>549652.37</v>
      </c>
      <c r="E13" s="113">
        <v>-182.64</v>
      </c>
      <c r="F13" s="113">
        <v>22826.11</v>
      </c>
      <c r="G13" s="113">
        <v>2564.8999999999996</v>
      </c>
      <c r="H13" s="112">
        <v>37544.555950000002</v>
      </c>
      <c r="I13" s="113">
        <v>83802.820290000003</v>
      </c>
      <c r="J13" s="113">
        <v>53.27</v>
      </c>
      <c r="K13" s="113">
        <v>57868.83</v>
      </c>
      <c r="L13" s="114">
        <v>0</v>
      </c>
      <c r="M13" s="112">
        <v>5734.7958199999994</v>
      </c>
      <c r="N13" s="113">
        <v>1292.73</v>
      </c>
      <c r="O13" s="113">
        <v>0</v>
      </c>
      <c r="P13" s="113">
        <v>7912.28</v>
      </c>
      <c r="Q13" s="113">
        <f t="shared" si="0"/>
        <v>2846545.4600299997</v>
      </c>
    </row>
    <row r="14" spans="1:26" ht="17.25" customHeight="1" x14ac:dyDescent="0.2">
      <c r="A14" s="79" t="s">
        <v>326</v>
      </c>
      <c r="B14" s="109">
        <v>2769784.1203449997</v>
      </c>
      <c r="C14" s="109">
        <v>-1390.37</v>
      </c>
      <c r="D14" s="109">
        <v>889522.32000000007</v>
      </c>
      <c r="E14" s="110">
        <v>-243.36</v>
      </c>
      <c r="F14" s="110">
        <v>30417.965354000004</v>
      </c>
      <c r="G14" s="110">
        <v>3418.02</v>
      </c>
      <c r="H14" s="109">
        <v>50030.583645999999</v>
      </c>
      <c r="I14" s="110">
        <v>111680.57610800001</v>
      </c>
      <c r="J14" s="110">
        <v>70.98</v>
      </c>
      <c r="K14" s="110">
        <v>89975.37999999999</v>
      </c>
      <c r="L14" s="111">
        <v>0</v>
      </c>
      <c r="M14" s="109">
        <v>7642.0357319999985</v>
      </c>
      <c r="N14" s="110">
        <v>1722.57</v>
      </c>
      <c r="O14" s="110">
        <v>0</v>
      </c>
      <c r="P14" s="110">
        <v>10544.030000000002</v>
      </c>
      <c r="Q14" s="110">
        <f t="shared" si="0"/>
        <v>3963174.8511849991</v>
      </c>
    </row>
    <row r="15" spans="1:26" ht="17.25" customHeight="1" x14ac:dyDescent="0.2">
      <c r="A15" s="35" t="s">
        <v>315</v>
      </c>
      <c r="B15" s="112">
        <v>5356039.6473000003</v>
      </c>
      <c r="C15" s="112">
        <v>-2688.61</v>
      </c>
      <c r="D15" s="112">
        <v>1720103.9699999997</v>
      </c>
      <c r="E15" s="113">
        <v>-470.6</v>
      </c>
      <c r="F15" s="113">
        <v>58820.440360000001</v>
      </c>
      <c r="G15" s="113">
        <v>6609.58</v>
      </c>
      <c r="H15" s="112">
        <v>96746.09964</v>
      </c>
      <c r="I15" s="113">
        <v>215961.02671999997</v>
      </c>
      <c r="J15" s="113">
        <v>137.26</v>
      </c>
      <c r="K15" s="113">
        <v>173988.90000000002</v>
      </c>
      <c r="L15" s="114">
        <v>0</v>
      </c>
      <c r="M15" s="112">
        <v>14777.648880000002</v>
      </c>
      <c r="N15" s="113">
        <v>3331</v>
      </c>
      <c r="O15" s="113">
        <v>0</v>
      </c>
      <c r="P15" s="113">
        <v>20389.38</v>
      </c>
      <c r="Q15" s="113">
        <f t="shared" si="0"/>
        <v>7663745.7429000009</v>
      </c>
    </row>
    <row r="16" spans="1:26" ht="17.25" customHeight="1" x14ac:dyDescent="0.2">
      <c r="A16" s="79" t="s">
        <v>305</v>
      </c>
      <c r="B16" s="109">
        <v>3662363.2968199998</v>
      </c>
      <c r="C16" s="109">
        <v>-1838.38</v>
      </c>
      <c r="D16" s="109">
        <v>968489.8600000001</v>
      </c>
      <c r="E16" s="110">
        <v>-321.77999999999997</v>
      </c>
      <c r="F16" s="110">
        <v>40220.648128000001</v>
      </c>
      <c r="G16" s="110">
        <v>4519.5999999999985</v>
      </c>
      <c r="H16" s="109">
        <v>66152.991508000006</v>
      </c>
      <c r="I16" s="110">
        <v>147674.74840000001</v>
      </c>
      <c r="J16" s="110">
        <v>93.85</v>
      </c>
      <c r="K16" s="110">
        <v>111039.88</v>
      </c>
      <c r="L16" s="111">
        <v>0</v>
      </c>
      <c r="M16" s="109">
        <v>10104.716128</v>
      </c>
      <c r="N16" s="110">
        <v>2277.62</v>
      </c>
      <c r="O16" s="110">
        <v>0</v>
      </c>
      <c r="P16" s="110">
        <v>13942.08</v>
      </c>
      <c r="Q16" s="110">
        <f t="shared" si="0"/>
        <v>5024719.130983999</v>
      </c>
    </row>
    <row r="17" spans="1:17" ht="17.25" customHeight="1" x14ac:dyDescent="0.2">
      <c r="A17" s="35" t="s">
        <v>316</v>
      </c>
      <c r="B17" s="112">
        <v>6698203.3191070007</v>
      </c>
      <c r="C17" s="112">
        <v>-3362.28</v>
      </c>
      <c r="D17" s="112">
        <v>1771299.57</v>
      </c>
      <c r="E17" s="113">
        <v>-588.52</v>
      </c>
      <c r="F17" s="113">
        <v>73560.555397999997</v>
      </c>
      <c r="G17" s="113">
        <v>8265.94</v>
      </c>
      <c r="H17" s="112">
        <v>120989.271955</v>
      </c>
      <c r="I17" s="113">
        <v>270084.38588100002</v>
      </c>
      <c r="J17" s="113">
        <v>171.65</v>
      </c>
      <c r="K17" s="113">
        <v>191203.91999999998</v>
      </c>
      <c r="L17" s="114">
        <v>0</v>
      </c>
      <c r="M17" s="112">
        <v>18480.795207999996</v>
      </c>
      <c r="N17" s="113">
        <v>4165.6499999999996</v>
      </c>
      <c r="O17" s="113">
        <v>0</v>
      </c>
      <c r="P17" s="113">
        <v>25498.989999999998</v>
      </c>
      <c r="Q17" s="113">
        <f t="shared" si="0"/>
        <v>9177973.2475490011</v>
      </c>
    </row>
    <row r="18" spans="1:17" ht="17.25" customHeight="1" x14ac:dyDescent="0.2">
      <c r="A18" s="79" t="s">
        <v>320</v>
      </c>
      <c r="B18" s="109">
        <v>4503385.9629800003</v>
      </c>
      <c r="C18" s="109">
        <v>-2260.48</v>
      </c>
      <c r="D18" s="109">
        <v>1190892.81</v>
      </c>
      <c r="E18" s="110">
        <v>-395.66</v>
      </c>
      <c r="F18" s="110">
        <v>49457.218500000003</v>
      </c>
      <c r="G18" s="110">
        <v>5557.56</v>
      </c>
      <c r="H18" s="109">
        <v>81344.077959999995</v>
      </c>
      <c r="I18" s="110">
        <v>181591.59268</v>
      </c>
      <c r="J18" s="110">
        <v>115.4</v>
      </c>
      <c r="K18" s="110">
        <v>139166.65</v>
      </c>
      <c r="L18" s="111">
        <v>0</v>
      </c>
      <c r="M18" s="109">
        <v>12425.11046</v>
      </c>
      <c r="N18" s="110">
        <v>2800.58</v>
      </c>
      <c r="O18" s="110">
        <v>0</v>
      </c>
      <c r="P18" s="110">
        <v>17143.969999999998</v>
      </c>
      <c r="Q18" s="110">
        <f t="shared" si="0"/>
        <v>6181224.7925800011</v>
      </c>
    </row>
    <row r="19" spans="1:17" ht="17.25" customHeight="1" x14ac:dyDescent="0.2">
      <c r="A19" s="35" t="s">
        <v>345</v>
      </c>
      <c r="B19" s="112">
        <v>422448.67000000004</v>
      </c>
      <c r="C19" s="112">
        <v>0</v>
      </c>
      <c r="D19" s="112">
        <v>122896.12</v>
      </c>
      <c r="E19" s="113">
        <v>0</v>
      </c>
      <c r="F19" s="113">
        <v>5608.17</v>
      </c>
      <c r="G19" s="113">
        <v>535.35</v>
      </c>
      <c r="H19" s="112">
        <v>8627.41</v>
      </c>
      <c r="I19" s="113">
        <v>9372.67</v>
      </c>
      <c r="J19" s="113">
        <v>0</v>
      </c>
      <c r="K19" s="113">
        <v>12666.57</v>
      </c>
      <c r="L19" s="114">
        <v>0</v>
      </c>
      <c r="M19" s="112">
        <v>1425.47</v>
      </c>
      <c r="N19" s="113">
        <v>317.24</v>
      </c>
      <c r="O19" s="113">
        <v>0</v>
      </c>
      <c r="P19" s="113">
        <v>1258.58</v>
      </c>
      <c r="Q19" s="113">
        <f t="shared" si="0"/>
        <v>585156.25</v>
      </c>
    </row>
    <row r="20" spans="1:17" ht="17.25" customHeight="1" x14ac:dyDescent="0.2">
      <c r="A20" s="79" t="s">
        <v>346</v>
      </c>
      <c r="B20" s="109">
        <v>187491.84999999998</v>
      </c>
      <c r="C20" s="109">
        <v>0</v>
      </c>
      <c r="D20" s="109">
        <v>69049.22</v>
      </c>
      <c r="E20" s="110">
        <v>0</v>
      </c>
      <c r="F20" s="110">
        <v>2731.21</v>
      </c>
      <c r="G20" s="110">
        <v>315.33000000000004</v>
      </c>
      <c r="H20" s="109">
        <v>4660.5</v>
      </c>
      <c r="I20" s="110">
        <v>5131.76</v>
      </c>
      <c r="J20" s="110">
        <v>0</v>
      </c>
      <c r="K20" s="110">
        <v>4665.16</v>
      </c>
      <c r="L20" s="111">
        <v>0</v>
      </c>
      <c r="M20" s="109">
        <v>780.48</v>
      </c>
      <c r="N20" s="110">
        <v>86.85</v>
      </c>
      <c r="O20" s="110">
        <v>0</v>
      </c>
      <c r="P20" s="110">
        <v>757.03</v>
      </c>
      <c r="Q20" s="110">
        <f t="shared" si="0"/>
        <v>275669.38999999996</v>
      </c>
    </row>
    <row r="21" spans="1:17" ht="17.25" customHeight="1" x14ac:dyDescent="0.2">
      <c r="A21" s="35" t="s">
        <v>294</v>
      </c>
      <c r="B21" s="112">
        <v>3556912.0332249999</v>
      </c>
      <c r="C21" s="112">
        <v>-1785.41</v>
      </c>
      <c r="D21" s="112">
        <v>1286100.75</v>
      </c>
      <c r="E21" s="113">
        <v>-312.51</v>
      </c>
      <c r="F21" s="113">
        <v>39062.728950000004</v>
      </c>
      <c r="G21" s="113">
        <v>4389.5</v>
      </c>
      <c r="H21" s="112">
        <v>64248.112924999994</v>
      </c>
      <c r="I21" s="113">
        <v>143425.23722499999</v>
      </c>
      <c r="J21" s="113">
        <v>91.15</v>
      </c>
      <c r="K21" s="113">
        <v>104904.26000000001</v>
      </c>
      <c r="L21" s="114">
        <v>0</v>
      </c>
      <c r="M21" s="112">
        <v>9813.7128249999987</v>
      </c>
      <c r="N21" s="113">
        <v>2212.02</v>
      </c>
      <c r="O21" s="113">
        <v>0</v>
      </c>
      <c r="P21" s="113">
        <v>13540.75</v>
      </c>
      <c r="Q21" s="113">
        <f t="shared" si="0"/>
        <v>5222602.3351499997</v>
      </c>
    </row>
    <row r="22" spans="1:17" ht="17.25" customHeight="1" x14ac:dyDescent="0.2">
      <c r="A22" s="79" t="s">
        <v>295</v>
      </c>
      <c r="B22" s="109">
        <v>6306487.7589180004</v>
      </c>
      <c r="C22" s="109">
        <v>-3165.58</v>
      </c>
      <c r="D22" s="109">
        <v>2280286.5</v>
      </c>
      <c r="E22" s="110">
        <v>-554.09</v>
      </c>
      <c r="F22" s="110">
        <v>69259.130036000002</v>
      </c>
      <c r="G22" s="110">
        <v>7782.6600000000008</v>
      </c>
      <c r="H22" s="109">
        <v>113913.38001400001</v>
      </c>
      <c r="I22" s="110">
        <v>254296.24843800004</v>
      </c>
      <c r="J22" s="110">
        <v>161.61000000000001</v>
      </c>
      <c r="K22" s="110">
        <v>185997.69</v>
      </c>
      <c r="L22" s="111">
        <v>0</v>
      </c>
      <c r="M22" s="109">
        <v>17399.988645999998</v>
      </c>
      <c r="N22" s="110">
        <v>3921.95</v>
      </c>
      <c r="O22" s="110">
        <v>0</v>
      </c>
      <c r="P22" s="110">
        <v>24008.070000000003</v>
      </c>
      <c r="Q22" s="110">
        <f t="shared" si="0"/>
        <v>9259795.316052001</v>
      </c>
    </row>
    <row r="23" spans="1:17" ht="17.25" customHeight="1" x14ac:dyDescent="0.2">
      <c r="A23" s="35" t="s">
        <v>327</v>
      </c>
      <c r="B23" s="112">
        <v>4079695.3812990002</v>
      </c>
      <c r="C23" s="112">
        <v>-2047.83</v>
      </c>
      <c r="D23" s="112">
        <v>1475127.64</v>
      </c>
      <c r="E23" s="113">
        <v>-358.44</v>
      </c>
      <c r="F23" s="113">
        <v>44804.059698000005</v>
      </c>
      <c r="G23" s="113">
        <v>5034.6400000000003</v>
      </c>
      <c r="H23" s="112">
        <v>73691.079326999985</v>
      </c>
      <c r="I23" s="113">
        <v>164505.398659</v>
      </c>
      <c r="J23" s="113">
        <v>104.54</v>
      </c>
      <c r="K23" s="113">
        <v>120322.73000000001</v>
      </c>
      <c r="L23" s="114">
        <v>0</v>
      </c>
      <c r="M23" s="112">
        <v>11256.120802999998</v>
      </c>
      <c r="N23" s="113">
        <v>2537.13</v>
      </c>
      <c r="O23" s="113">
        <v>0</v>
      </c>
      <c r="P23" s="113">
        <v>15530.93</v>
      </c>
      <c r="Q23" s="113">
        <f t="shared" si="0"/>
        <v>5990203.3797859997</v>
      </c>
    </row>
    <row r="24" spans="1:17" ht="17.25" customHeight="1" x14ac:dyDescent="0.2">
      <c r="A24" s="79" t="s">
        <v>306</v>
      </c>
      <c r="B24" s="109">
        <v>4155796.7269680002</v>
      </c>
      <c r="C24" s="109">
        <v>-2086.0300000000002</v>
      </c>
      <c r="D24" s="109">
        <v>1502644.1900000002</v>
      </c>
      <c r="E24" s="110">
        <v>-365.13</v>
      </c>
      <c r="F24" s="110">
        <v>45639.801135999995</v>
      </c>
      <c r="G24" s="110">
        <v>5128.5600000000004</v>
      </c>
      <c r="H24" s="109">
        <v>75065.682664000007</v>
      </c>
      <c r="I24" s="110">
        <v>167574.02848800001</v>
      </c>
      <c r="J24" s="110">
        <v>106.49</v>
      </c>
      <c r="K24" s="110">
        <v>122567.22000000002</v>
      </c>
      <c r="L24" s="111">
        <v>0</v>
      </c>
      <c r="M24" s="109">
        <v>11466.099496000001</v>
      </c>
      <c r="N24" s="110">
        <v>2584.4499999999998</v>
      </c>
      <c r="O24" s="110">
        <v>0</v>
      </c>
      <c r="P24" s="110">
        <v>15820.629999999997</v>
      </c>
      <c r="Q24" s="110">
        <f t="shared" si="0"/>
        <v>6101942.7187520014</v>
      </c>
    </row>
    <row r="25" spans="1:17" ht="17.25" customHeight="1" x14ac:dyDescent="0.2">
      <c r="A25" s="35" t="s">
        <v>321</v>
      </c>
      <c r="B25" s="112">
        <v>5501327.5727559999</v>
      </c>
      <c r="C25" s="112">
        <v>-2761.39</v>
      </c>
      <c r="D25" s="112">
        <v>1454792.2599999998</v>
      </c>
      <c r="E25" s="113">
        <v>-483.34</v>
      </c>
      <c r="F25" s="113">
        <v>60416.918183999987</v>
      </c>
      <c r="G25" s="113">
        <v>6789.1</v>
      </c>
      <c r="H25" s="112">
        <v>99369.652014000007</v>
      </c>
      <c r="I25" s="113">
        <v>221833.25842600001</v>
      </c>
      <c r="J25" s="113">
        <v>140.97</v>
      </c>
      <c r="K25" s="113">
        <v>146765.63999999998</v>
      </c>
      <c r="L25" s="114">
        <v>0</v>
      </c>
      <c r="M25" s="112">
        <v>15178.525933999999</v>
      </c>
      <c r="N25" s="113">
        <v>3421.18</v>
      </c>
      <c r="O25" s="113">
        <v>0</v>
      </c>
      <c r="P25" s="113">
        <v>20943.07</v>
      </c>
      <c r="Q25" s="113">
        <f t="shared" si="0"/>
        <v>7527733.4173139995</v>
      </c>
    </row>
    <row r="26" spans="1:17" ht="17.25" customHeight="1" x14ac:dyDescent="0.2">
      <c r="A26" s="79" t="s">
        <v>328</v>
      </c>
      <c r="B26" s="109">
        <v>2951650.919882</v>
      </c>
      <c r="C26" s="109">
        <v>-1481.58</v>
      </c>
      <c r="D26" s="109">
        <v>780545.9</v>
      </c>
      <c r="E26" s="110">
        <v>-259.33</v>
      </c>
      <c r="F26" s="110">
        <v>32415.770623999997</v>
      </c>
      <c r="G26" s="110">
        <v>3642.59</v>
      </c>
      <c r="H26" s="109">
        <v>53315.213288000006</v>
      </c>
      <c r="I26" s="110">
        <v>119021.382862</v>
      </c>
      <c r="J26" s="110">
        <v>75.64</v>
      </c>
      <c r="K26" s="110">
        <v>82507.990000000005</v>
      </c>
      <c r="L26" s="111">
        <v>0</v>
      </c>
      <c r="M26" s="109">
        <v>8143.7974139999988</v>
      </c>
      <c r="N26" s="110">
        <v>1835.58</v>
      </c>
      <c r="O26" s="110">
        <v>0</v>
      </c>
      <c r="P26" s="110">
        <v>11236.699999999999</v>
      </c>
      <c r="Q26" s="110">
        <f t="shared" si="0"/>
        <v>4042650.5740700001</v>
      </c>
    </row>
    <row r="27" spans="1:17" ht="17.25" customHeight="1" x14ac:dyDescent="0.2">
      <c r="A27" s="35" t="s">
        <v>333</v>
      </c>
      <c r="B27" s="112">
        <v>2152079.7040110002</v>
      </c>
      <c r="C27" s="112">
        <v>-1080.23</v>
      </c>
      <c r="D27" s="112">
        <v>569104.24999999988</v>
      </c>
      <c r="E27" s="113">
        <v>-189.08</v>
      </c>
      <c r="F27" s="113">
        <v>23634.684551999995</v>
      </c>
      <c r="G27" s="113">
        <v>2655.8600000000006</v>
      </c>
      <c r="H27" s="112">
        <v>38872.695524000002</v>
      </c>
      <c r="I27" s="113">
        <v>86779.75280100001</v>
      </c>
      <c r="J27" s="113">
        <v>55.15</v>
      </c>
      <c r="K27" s="113">
        <v>60157.47</v>
      </c>
      <c r="L27" s="114">
        <v>0</v>
      </c>
      <c r="M27" s="112">
        <v>5937.6845969999995</v>
      </c>
      <c r="N27" s="113">
        <v>1338.34</v>
      </c>
      <c r="O27" s="113">
        <v>0</v>
      </c>
      <c r="P27" s="113">
        <v>8192.7900000000009</v>
      </c>
      <c r="Q27" s="113">
        <f t="shared" si="0"/>
        <v>2947539.0714850002</v>
      </c>
    </row>
    <row r="28" spans="1:17" ht="17.25" customHeight="1" x14ac:dyDescent="0.2">
      <c r="A28" s="79" t="s">
        <v>334</v>
      </c>
      <c r="B28" s="109">
        <v>1314485.500279</v>
      </c>
      <c r="C28" s="109">
        <v>0</v>
      </c>
      <c r="D28" s="109">
        <v>357154.56999999995</v>
      </c>
      <c r="E28" s="110">
        <v>0</v>
      </c>
      <c r="F28" s="110">
        <v>14363.650728000001</v>
      </c>
      <c r="G28" s="110">
        <v>1371.3600000000001</v>
      </c>
      <c r="H28" s="109">
        <v>21599.598836000001</v>
      </c>
      <c r="I28" s="110">
        <v>50987.889588999991</v>
      </c>
      <c r="J28" s="110">
        <v>0</v>
      </c>
      <c r="K28" s="110">
        <v>39119.68</v>
      </c>
      <c r="L28" s="111">
        <v>0</v>
      </c>
      <c r="M28" s="109">
        <v>3832.6382330000001</v>
      </c>
      <c r="N28" s="110">
        <v>1110.75</v>
      </c>
      <c r="O28" s="110">
        <v>0</v>
      </c>
      <c r="P28" s="110">
        <v>5139.18</v>
      </c>
      <c r="Q28" s="110">
        <f t="shared" si="0"/>
        <v>1809164.817665</v>
      </c>
    </row>
    <row r="29" spans="1:17" ht="17.25" customHeight="1" x14ac:dyDescent="0.2">
      <c r="A29" s="35" t="s">
        <v>339</v>
      </c>
      <c r="B29" s="112">
        <v>2087554.4900000002</v>
      </c>
      <c r="C29" s="112">
        <v>0</v>
      </c>
      <c r="D29" s="112">
        <v>562045.19999999995</v>
      </c>
      <c r="E29" s="113">
        <v>0</v>
      </c>
      <c r="F29" s="113">
        <v>21792.795959999999</v>
      </c>
      <c r="G29" s="113">
        <v>2176.36</v>
      </c>
      <c r="H29" s="112">
        <v>32629.82602</v>
      </c>
      <c r="I29" s="113">
        <v>84960.448105000003</v>
      </c>
      <c r="J29" s="113">
        <v>0</v>
      </c>
      <c r="K29" s="113">
        <v>60310.539999999994</v>
      </c>
      <c r="L29" s="114">
        <v>0</v>
      </c>
      <c r="M29" s="112">
        <v>5889.7806850000006</v>
      </c>
      <c r="N29" s="113">
        <v>1991.43</v>
      </c>
      <c r="O29" s="113">
        <v>0</v>
      </c>
      <c r="P29" s="113">
        <v>8591.66</v>
      </c>
      <c r="Q29" s="113">
        <f t="shared" si="0"/>
        <v>2867942.5307700005</v>
      </c>
    </row>
    <row r="30" spans="1:17" ht="17.25" customHeight="1" x14ac:dyDescent="0.2">
      <c r="A30" s="79" t="s">
        <v>322</v>
      </c>
      <c r="B30" s="109">
        <v>2041999.6405780001</v>
      </c>
      <c r="C30" s="109">
        <v>-1025.03</v>
      </c>
      <c r="D30" s="109">
        <v>539994.64999999991</v>
      </c>
      <c r="E30" s="110">
        <v>-179.42</v>
      </c>
      <c r="F30" s="110">
        <v>22425.433077000002</v>
      </c>
      <c r="G30" s="110">
        <v>2519.9199999999996</v>
      </c>
      <c r="H30" s="109">
        <v>36884.601647000003</v>
      </c>
      <c r="I30" s="110">
        <v>82335.92685399999</v>
      </c>
      <c r="J30" s="110">
        <v>52.33</v>
      </c>
      <c r="K30" s="110">
        <v>53639.25</v>
      </c>
      <c r="L30" s="111">
        <v>0</v>
      </c>
      <c r="M30" s="109">
        <v>5633.9735799999989</v>
      </c>
      <c r="N30" s="110">
        <v>1269.9499999999998</v>
      </c>
      <c r="O30" s="110">
        <v>0</v>
      </c>
      <c r="P30" s="110">
        <v>7773.4900000000007</v>
      </c>
      <c r="Q30" s="110">
        <f t="shared" si="0"/>
        <v>2793324.7157360003</v>
      </c>
    </row>
    <row r="31" spans="1:17" ht="17.25" customHeight="1" x14ac:dyDescent="0.2">
      <c r="A31" s="35" t="s">
        <v>340</v>
      </c>
      <c r="B31" s="112">
        <v>167102.46000000002</v>
      </c>
      <c r="C31" s="112">
        <v>0</v>
      </c>
      <c r="D31" s="112">
        <v>44990.02</v>
      </c>
      <c r="E31" s="113">
        <v>0</v>
      </c>
      <c r="F31" s="113">
        <v>1744.4372899999998</v>
      </c>
      <c r="G31" s="113">
        <v>174.20999999999998</v>
      </c>
      <c r="H31" s="112">
        <v>2611.9161900000004</v>
      </c>
      <c r="I31" s="113">
        <v>6800.8035799999998</v>
      </c>
      <c r="J31" s="113">
        <v>0</v>
      </c>
      <c r="K31" s="113">
        <v>4536.3900000000003</v>
      </c>
      <c r="L31" s="114">
        <v>0</v>
      </c>
      <c r="M31" s="112">
        <v>471.47659999999996</v>
      </c>
      <c r="N31" s="113">
        <v>159.41</v>
      </c>
      <c r="O31" s="113">
        <v>0</v>
      </c>
      <c r="P31" s="113">
        <v>687.74</v>
      </c>
      <c r="Q31" s="113">
        <f t="shared" si="0"/>
        <v>229278.86366</v>
      </c>
    </row>
    <row r="32" spans="1:17" ht="17.25" customHeight="1" x14ac:dyDescent="0.2">
      <c r="A32" s="79" t="s">
        <v>329</v>
      </c>
      <c r="B32" s="109">
        <v>2855042.7754850001</v>
      </c>
      <c r="C32" s="109">
        <v>-1433.14</v>
      </c>
      <c r="D32" s="109">
        <v>754998.87000000011</v>
      </c>
      <c r="E32" s="110">
        <v>-250.85</v>
      </c>
      <c r="F32" s="110">
        <v>31354.497388999996</v>
      </c>
      <c r="G32" s="110">
        <v>3523.29</v>
      </c>
      <c r="H32" s="109">
        <v>51570.467142000001</v>
      </c>
      <c r="I32" s="110">
        <v>115121.13432199998</v>
      </c>
      <c r="J32" s="110">
        <v>73.16</v>
      </c>
      <c r="K32" s="110">
        <v>74306.31</v>
      </c>
      <c r="L32" s="111">
        <v>0</v>
      </c>
      <c r="M32" s="109">
        <v>7877.2137680000014</v>
      </c>
      <c r="N32" s="110">
        <v>1775.55</v>
      </c>
      <c r="O32" s="110">
        <v>0</v>
      </c>
      <c r="P32" s="110">
        <v>10868.71</v>
      </c>
      <c r="Q32" s="110">
        <f t="shared" si="0"/>
        <v>3904827.9881059998</v>
      </c>
    </row>
    <row r="33" spans="1:17" ht="17.25" customHeight="1" x14ac:dyDescent="0.2">
      <c r="A33" s="35" t="s">
        <v>307</v>
      </c>
      <c r="B33" s="112">
        <v>6225378.7118080007</v>
      </c>
      <c r="C33" s="112">
        <v>-3124.87</v>
      </c>
      <c r="D33" s="112">
        <v>1646263.38</v>
      </c>
      <c r="E33" s="113">
        <v>-546.96</v>
      </c>
      <c r="F33" s="113">
        <v>68368.401807999995</v>
      </c>
      <c r="G33" s="113">
        <v>7682.56</v>
      </c>
      <c r="H33" s="112">
        <v>112448.302352</v>
      </c>
      <c r="I33" s="113">
        <v>251026.04966400002</v>
      </c>
      <c r="J33" s="113">
        <v>159.53</v>
      </c>
      <c r="K33" s="113">
        <v>172866.92</v>
      </c>
      <c r="L33" s="114">
        <v>0</v>
      </c>
      <c r="M33" s="112">
        <v>17176.181903999997</v>
      </c>
      <c r="N33" s="113">
        <v>3871.5</v>
      </c>
      <c r="O33" s="113">
        <v>0</v>
      </c>
      <c r="P33" s="113">
        <v>23699.33</v>
      </c>
      <c r="Q33" s="113">
        <f t="shared" si="0"/>
        <v>8525269.0375360008</v>
      </c>
    </row>
    <row r="34" spans="1:17" ht="17.25" customHeight="1" x14ac:dyDescent="0.2">
      <c r="A34" s="79" t="s">
        <v>317</v>
      </c>
      <c r="B34" s="109">
        <v>1212997.5966719999</v>
      </c>
      <c r="C34" s="109">
        <v>-608.86</v>
      </c>
      <c r="D34" s="109">
        <v>320769.69</v>
      </c>
      <c r="E34" s="110">
        <v>-106.57</v>
      </c>
      <c r="F34" s="110">
        <v>13321.502560000001</v>
      </c>
      <c r="G34" s="110">
        <v>1496.97</v>
      </c>
      <c r="H34" s="109">
        <v>21910.167472000001</v>
      </c>
      <c r="I34" s="110">
        <v>48913.121727999998</v>
      </c>
      <c r="J34" s="110">
        <v>31.08</v>
      </c>
      <c r="K34" s="110">
        <v>32900.339999999997</v>
      </c>
      <c r="L34" s="111">
        <v>0</v>
      </c>
      <c r="M34" s="109">
        <v>3346.7216799999997</v>
      </c>
      <c r="N34" s="110">
        <v>754.33</v>
      </c>
      <c r="O34" s="110">
        <v>0</v>
      </c>
      <c r="P34" s="110">
        <v>4617.8</v>
      </c>
      <c r="Q34" s="110">
        <f t="shared" si="0"/>
        <v>1660343.8901119998</v>
      </c>
    </row>
    <row r="35" spans="1:17" ht="17.25" customHeight="1" x14ac:dyDescent="0.2">
      <c r="A35" s="35" t="s">
        <v>323</v>
      </c>
      <c r="B35" s="112">
        <v>2350182.8766770004</v>
      </c>
      <c r="C35" s="112">
        <v>-1179.6600000000001</v>
      </c>
      <c r="D35" s="112">
        <v>621491.29999999993</v>
      </c>
      <c r="E35" s="113">
        <v>-206.48</v>
      </c>
      <c r="F35" s="113">
        <v>25810.36621</v>
      </c>
      <c r="G35" s="113">
        <v>2900.3499999999995</v>
      </c>
      <c r="H35" s="112">
        <v>42450.909476999994</v>
      </c>
      <c r="I35" s="113">
        <v>94769.210222999987</v>
      </c>
      <c r="J35" s="113">
        <v>60.22</v>
      </c>
      <c r="K35" s="113">
        <v>63744.409999999996</v>
      </c>
      <c r="L35" s="114">
        <v>0</v>
      </c>
      <c r="M35" s="112">
        <v>6484.2638799999995</v>
      </c>
      <c r="N35" s="113">
        <v>1461.52</v>
      </c>
      <c r="O35" s="113">
        <v>0</v>
      </c>
      <c r="P35" s="113">
        <v>8947</v>
      </c>
      <c r="Q35" s="113">
        <f t="shared" si="0"/>
        <v>3216916.2864670008</v>
      </c>
    </row>
    <row r="36" spans="1:17" ht="17.25" customHeight="1" x14ac:dyDescent="0.2">
      <c r="A36" s="79" t="s">
        <v>330</v>
      </c>
      <c r="B36" s="109">
        <v>716771.28848800005</v>
      </c>
      <c r="C36" s="109">
        <v>-359.78</v>
      </c>
      <c r="D36" s="109">
        <v>189545.74000000002</v>
      </c>
      <c r="E36" s="110">
        <v>-62.97</v>
      </c>
      <c r="F36" s="110">
        <v>7871.78424</v>
      </c>
      <c r="G36" s="110">
        <v>884.56999999999994</v>
      </c>
      <c r="H36" s="109">
        <v>12946.911687999998</v>
      </c>
      <c r="I36" s="110">
        <v>28903.265111999997</v>
      </c>
      <c r="J36" s="110">
        <v>18.37</v>
      </c>
      <c r="K36" s="110">
        <v>19441.11</v>
      </c>
      <c r="L36" s="111">
        <v>0</v>
      </c>
      <c r="M36" s="109">
        <v>1977.6287200000002</v>
      </c>
      <c r="N36" s="110">
        <v>445.74</v>
      </c>
      <c r="O36" s="110">
        <v>0</v>
      </c>
      <c r="P36" s="110">
        <v>2728.7</v>
      </c>
      <c r="Q36" s="110">
        <f t="shared" si="0"/>
        <v>981112.35824799992</v>
      </c>
    </row>
    <row r="37" spans="1:17" ht="17.25" customHeight="1" x14ac:dyDescent="0.2">
      <c r="A37" s="35" t="s">
        <v>324</v>
      </c>
      <c r="B37" s="112">
        <v>2019365.3512209998</v>
      </c>
      <c r="C37" s="112">
        <v>-1013.61</v>
      </c>
      <c r="D37" s="112">
        <v>534008.64000000013</v>
      </c>
      <c r="E37" s="113">
        <v>-177.42</v>
      </c>
      <c r="F37" s="113">
        <v>22177.247330000002</v>
      </c>
      <c r="G37" s="113">
        <v>2492.06</v>
      </c>
      <c r="H37" s="112">
        <v>36475.435620999997</v>
      </c>
      <c r="I37" s="113">
        <v>81429.262478999997</v>
      </c>
      <c r="J37" s="113">
        <v>51.75</v>
      </c>
      <c r="K37" s="113">
        <v>54771.579999999994</v>
      </c>
      <c r="L37" s="114">
        <v>0</v>
      </c>
      <c r="M37" s="112">
        <v>5571.5852400000003</v>
      </c>
      <c r="N37" s="113">
        <v>1255.79</v>
      </c>
      <c r="O37" s="113">
        <v>0</v>
      </c>
      <c r="P37" s="113">
        <v>7687.59</v>
      </c>
      <c r="Q37" s="113">
        <f t="shared" si="0"/>
        <v>2764095.261891</v>
      </c>
    </row>
    <row r="38" spans="1:17" ht="17.25" customHeight="1" x14ac:dyDescent="0.2">
      <c r="A38" s="79" t="s">
        <v>338</v>
      </c>
      <c r="B38" s="109">
        <v>7036764.5406369995</v>
      </c>
      <c r="C38" s="109">
        <v>-3532.05</v>
      </c>
      <c r="D38" s="109">
        <v>1860828.76</v>
      </c>
      <c r="E38" s="110">
        <v>-618.23</v>
      </c>
      <c r="F38" s="110">
        <v>77279.747010000006</v>
      </c>
      <c r="G38" s="110">
        <v>8684.01</v>
      </c>
      <c r="H38" s="109">
        <v>127103.81743700002</v>
      </c>
      <c r="I38" s="110">
        <v>283751.83826299995</v>
      </c>
      <c r="J38" s="110">
        <v>180.31</v>
      </c>
      <c r="K38" s="110">
        <v>190859.35000000003</v>
      </c>
      <c r="L38" s="111">
        <v>0</v>
      </c>
      <c r="M38" s="109">
        <v>19414.87628</v>
      </c>
      <c r="N38" s="110">
        <v>4375.9799999999996</v>
      </c>
      <c r="O38" s="110">
        <v>0</v>
      </c>
      <c r="P38" s="110">
        <v>26788.560000000001</v>
      </c>
      <c r="Q38" s="110">
        <f t="shared" si="0"/>
        <v>9631881.5096270014</v>
      </c>
    </row>
    <row r="39" spans="1:17" ht="17.25" customHeight="1" x14ac:dyDescent="0.2">
      <c r="A39" s="35" t="s">
        <v>335</v>
      </c>
      <c r="B39" s="112">
        <v>1131086.112431</v>
      </c>
      <c r="C39" s="112">
        <v>0</v>
      </c>
      <c r="D39" s="112">
        <v>307323.75</v>
      </c>
      <c r="E39" s="113">
        <v>0</v>
      </c>
      <c r="F39" s="113">
        <v>12359.600630000001</v>
      </c>
      <c r="G39" s="113">
        <v>1180.02</v>
      </c>
      <c r="H39" s="112">
        <v>18585.980831000001</v>
      </c>
      <c r="I39" s="113">
        <v>43873.968268999997</v>
      </c>
      <c r="J39" s="113">
        <v>0</v>
      </c>
      <c r="K39" s="113">
        <v>32662.49</v>
      </c>
      <c r="L39" s="114">
        <v>0</v>
      </c>
      <c r="M39" s="112">
        <v>3297.9076400000004</v>
      </c>
      <c r="N39" s="113">
        <v>955.78000000000009</v>
      </c>
      <c r="O39" s="113">
        <v>0</v>
      </c>
      <c r="P39" s="113">
        <v>4422.1499999999996</v>
      </c>
      <c r="Q39" s="113">
        <f t="shared" si="0"/>
        <v>1555747.7598010001</v>
      </c>
    </row>
    <row r="40" spans="1:17" ht="17.25" customHeight="1" x14ac:dyDescent="0.2">
      <c r="A40" s="79" t="s">
        <v>308</v>
      </c>
      <c r="B40" s="109">
        <v>10975826.609108001</v>
      </c>
      <c r="C40" s="109">
        <v>-5509.43</v>
      </c>
      <c r="D40" s="109">
        <v>2902490.71</v>
      </c>
      <c r="E40" s="110">
        <v>-964.34</v>
      </c>
      <c r="F40" s="110">
        <v>120538.50880399998</v>
      </c>
      <c r="G40" s="110">
        <v>13544.91</v>
      </c>
      <c r="H40" s="109">
        <v>198255.32599400001</v>
      </c>
      <c r="I40" s="110">
        <v>442573.86433400004</v>
      </c>
      <c r="J40" s="110">
        <v>281.26</v>
      </c>
      <c r="K40" s="110">
        <v>315844.31</v>
      </c>
      <c r="L40" s="111">
        <v>0</v>
      </c>
      <c r="M40" s="109">
        <v>30282.979829999997</v>
      </c>
      <c r="N40" s="110">
        <v>6825.82</v>
      </c>
      <c r="O40" s="110">
        <v>404453</v>
      </c>
      <c r="P40" s="110">
        <v>41783.54</v>
      </c>
      <c r="Q40" s="110">
        <f t="shared" si="0"/>
        <v>15446227.068070004</v>
      </c>
    </row>
    <row r="41" spans="1:17" ht="17.25" customHeight="1" x14ac:dyDescent="0.2">
      <c r="A41" s="35" t="s">
        <v>309</v>
      </c>
      <c r="B41" s="112">
        <v>5371290.9841839997</v>
      </c>
      <c r="C41" s="112">
        <v>-2696.17</v>
      </c>
      <c r="D41" s="112">
        <v>1420405.29</v>
      </c>
      <c r="E41" s="113">
        <v>-471.93</v>
      </c>
      <c r="F41" s="113">
        <v>58988.483592000004</v>
      </c>
      <c r="G41" s="113">
        <v>6628.5300000000007</v>
      </c>
      <c r="H41" s="112">
        <v>97021.136212000012</v>
      </c>
      <c r="I41" s="113">
        <v>216584.43153200005</v>
      </c>
      <c r="J41" s="113">
        <v>137.63999999999999</v>
      </c>
      <c r="K41" s="113">
        <v>154566.19</v>
      </c>
      <c r="L41" s="114">
        <v>0</v>
      </c>
      <c r="M41" s="112">
        <v>14819.729339999998</v>
      </c>
      <c r="N41" s="113">
        <v>3340.38</v>
      </c>
      <c r="O41" s="113">
        <v>0</v>
      </c>
      <c r="P41" s="113">
        <v>20447.809999999998</v>
      </c>
      <c r="Q41" s="113">
        <f t="shared" si="0"/>
        <v>7361062.5048599998</v>
      </c>
    </row>
    <row r="42" spans="1:17" ht="17.25" customHeight="1" x14ac:dyDescent="0.2">
      <c r="A42" s="79" t="s">
        <v>347</v>
      </c>
      <c r="B42" s="109">
        <v>321726.66000000003</v>
      </c>
      <c r="C42" s="109">
        <v>0</v>
      </c>
      <c r="D42" s="109">
        <v>93594.7</v>
      </c>
      <c r="E42" s="110">
        <v>0</v>
      </c>
      <c r="F42" s="110">
        <v>4271.05</v>
      </c>
      <c r="G42" s="110">
        <v>407.71</v>
      </c>
      <c r="H42" s="109">
        <v>6570.43</v>
      </c>
      <c r="I42" s="110">
        <v>7138</v>
      </c>
      <c r="J42" s="110">
        <v>0</v>
      </c>
      <c r="K42" s="110">
        <v>12075.41</v>
      </c>
      <c r="L42" s="111">
        <v>0</v>
      </c>
      <c r="M42" s="109">
        <v>1085.5999999999999</v>
      </c>
      <c r="N42" s="110">
        <v>241.6</v>
      </c>
      <c r="O42" s="110">
        <v>0</v>
      </c>
      <c r="P42" s="110">
        <v>958.5</v>
      </c>
      <c r="Q42" s="110">
        <f t="shared" si="0"/>
        <v>448069.66</v>
      </c>
    </row>
    <row r="43" spans="1:17" ht="17.25" customHeight="1" x14ac:dyDescent="0.2">
      <c r="A43" s="35" t="s">
        <v>296</v>
      </c>
      <c r="B43" s="112">
        <v>7469981.7741700001</v>
      </c>
      <c r="C43" s="112">
        <v>-3749.69</v>
      </c>
      <c r="D43" s="112">
        <v>1975391.76</v>
      </c>
      <c r="E43" s="113">
        <v>-656.33</v>
      </c>
      <c r="F43" s="113">
        <v>82036.328552999999</v>
      </c>
      <c r="G43" s="113">
        <v>9218.3900000000012</v>
      </c>
      <c r="H43" s="112">
        <v>134929.889983</v>
      </c>
      <c r="I43" s="113">
        <v>301203.54579099995</v>
      </c>
      <c r="J43" s="113">
        <v>191.42</v>
      </c>
      <c r="K43" s="113">
        <v>230997.41</v>
      </c>
      <c r="L43" s="114">
        <v>0</v>
      </c>
      <c r="M43" s="112">
        <v>20610.139792999998</v>
      </c>
      <c r="N43" s="113">
        <v>4645.6099999999997</v>
      </c>
      <c r="O43" s="113">
        <v>0</v>
      </c>
      <c r="P43" s="113">
        <v>28437</v>
      </c>
      <c r="Q43" s="113">
        <f>SUM(B43:P43)</f>
        <v>10253237.24829</v>
      </c>
    </row>
    <row r="44" spans="1:17" ht="17.25" customHeight="1" x14ac:dyDescent="0.2">
      <c r="A44" s="79" t="s">
        <v>310</v>
      </c>
      <c r="B44" s="109">
        <v>4961052.3022119999</v>
      </c>
      <c r="C44" s="109">
        <v>-2490.5700000000002</v>
      </c>
      <c r="D44" s="109">
        <v>1311922.53</v>
      </c>
      <c r="E44" s="110">
        <v>-435.94</v>
      </c>
      <c r="F44" s="110">
        <v>54481.228113999998</v>
      </c>
      <c r="G44" s="110">
        <v>6121.7900000000009</v>
      </c>
      <c r="H44" s="109">
        <v>89612.621906</v>
      </c>
      <c r="I44" s="110">
        <v>200013.01996200002</v>
      </c>
      <c r="J44" s="110">
        <v>127.15</v>
      </c>
      <c r="K44" s="110">
        <v>140202.72</v>
      </c>
      <c r="L44" s="111">
        <v>0</v>
      </c>
      <c r="M44" s="109">
        <v>13687.895396000002</v>
      </c>
      <c r="N44" s="110">
        <v>3085.65</v>
      </c>
      <c r="O44" s="110">
        <v>0</v>
      </c>
      <c r="P44" s="110">
        <v>18884.78</v>
      </c>
      <c r="Q44" s="110">
        <f>SUM(B44:P44)</f>
        <v>6796265.1775899995</v>
      </c>
    </row>
    <row r="45" spans="1:17" ht="17.25" customHeight="1" x14ac:dyDescent="0.2">
      <c r="A45" s="35" t="s">
        <v>325</v>
      </c>
      <c r="B45" s="112">
        <v>2020222.2989419997</v>
      </c>
      <c r="C45" s="112">
        <v>-1014.2</v>
      </c>
      <c r="D45" s="112">
        <v>534236.49</v>
      </c>
      <c r="E45" s="113">
        <v>-177.52</v>
      </c>
      <c r="F45" s="113">
        <v>22185.649798999999</v>
      </c>
      <c r="G45" s="113">
        <v>2492.8900000000003</v>
      </c>
      <c r="H45" s="112">
        <v>36491.757270999995</v>
      </c>
      <c r="I45" s="113">
        <v>81448.591067000001</v>
      </c>
      <c r="J45" s="113">
        <v>51.78</v>
      </c>
      <c r="K45" s="113">
        <v>57092.86</v>
      </c>
      <c r="L45" s="114">
        <v>0</v>
      </c>
      <c r="M45" s="112">
        <v>5573.938486</v>
      </c>
      <c r="N45" s="113">
        <v>1256.5199999999998</v>
      </c>
      <c r="O45" s="113">
        <v>0</v>
      </c>
      <c r="P45" s="113">
        <v>7690.19</v>
      </c>
      <c r="Q45" s="113">
        <f>SUM(B45:P45)</f>
        <v>2767551.2455649995</v>
      </c>
    </row>
    <row r="46" spans="1:17" ht="17.25" customHeight="1" x14ac:dyDescent="0.2">
      <c r="A46" s="121" t="s">
        <v>311</v>
      </c>
      <c r="B46" s="122">
        <v>7685794.1313599981</v>
      </c>
      <c r="C46" s="122">
        <v>-3857.96</v>
      </c>
      <c r="D46" s="122">
        <v>2032461.5999999996</v>
      </c>
      <c r="E46" s="123">
        <v>-675.28</v>
      </c>
      <c r="F46" s="123">
        <v>84406.79237000001</v>
      </c>
      <c r="G46" s="123">
        <v>9484.7900000000009</v>
      </c>
      <c r="H46" s="122">
        <v>138827.77372499998</v>
      </c>
      <c r="I46" s="123">
        <v>309911.53124500002</v>
      </c>
      <c r="J46" s="123">
        <v>196.95</v>
      </c>
      <c r="K46" s="123">
        <v>220817.59999999998</v>
      </c>
      <c r="L46" s="124">
        <v>0</v>
      </c>
      <c r="M46" s="122">
        <v>21205.586750000002</v>
      </c>
      <c r="N46" s="123">
        <v>4779.75</v>
      </c>
      <c r="O46" s="123">
        <v>0</v>
      </c>
      <c r="P46" s="123">
        <v>29258.829999999994</v>
      </c>
      <c r="Q46" s="123">
        <f t="shared" si="0"/>
        <v>10532612.095449999</v>
      </c>
    </row>
    <row r="47" spans="1:17" ht="17.25" customHeight="1" x14ac:dyDescent="0.2">
      <c r="A47" s="35" t="s">
        <v>312</v>
      </c>
      <c r="B47" s="112">
        <v>6381640.3028759994</v>
      </c>
      <c r="C47" s="112">
        <v>-3203.42</v>
      </c>
      <c r="D47" s="112">
        <v>1687586.67</v>
      </c>
      <c r="E47" s="113">
        <v>-560.71</v>
      </c>
      <c r="F47" s="113">
        <v>70083.809053000004</v>
      </c>
      <c r="G47" s="113">
        <v>7875.25</v>
      </c>
      <c r="H47" s="112">
        <v>115271.417067</v>
      </c>
      <c r="I47" s="113">
        <v>257316.39140799997</v>
      </c>
      <c r="J47" s="113">
        <v>163.54</v>
      </c>
      <c r="K47" s="113">
        <v>171147.51</v>
      </c>
      <c r="L47" s="114">
        <v>0</v>
      </c>
      <c r="M47" s="112">
        <v>17607.314169000001</v>
      </c>
      <c r="N47" s="113">
        <v>3968.82</v>
      </c>
      <c r="O47" s="113">
        <v>0</v>
      </c>
      <c r="P47" s="113">
        <v>24293.719999999998</v>
      </c>
      <c r="Q47" s="113">
        <f t="shared" si="0"/>
        <v>8733190.614573</v>
      </c>
    </row>
    <row r="48" spans="1:17" ht="17.25" customHeight="1" x14ac:dyDescent="0.2">
      <c r="A48" s="121" t="s">
        <v>313</v>
      </c>
      <c r="B48" s="122">
        <v>1762188.6475200001</v>
      </c>
      <c r="C48" s="122">
        <v>-884.57</v>
      </c>
      <c r="D48" s="122">
        <v>466000.27000000008</v>
      </c>
      <c r="E48" s="123">
        <v>-154.83000000000001</v>
      </c>
      <c r="F48" s="123">
        <v>19352.54106</v>
      </c>
      <c r="G48" s="123">
        <v>2174.64</v>
      </c>
      <c r="H48" s="122">
        <v>31830.38134</v>
      </c>
      <c r="I48" s="123">
        <v>71053.848159999994</v>
      </c>
      <c r="J48" s="123">
        <v>45.16</v>
      </c>
      <c r="K48" s="123">
        <v>47259.67</v>
      </c>
      <c r="L48" s="124">
        <v>0</v>
      </c>
      <c r="M48" s="122">
        <v>4861.9633800000001</v>
      </c>
      <c r="N48" s="123">
        <v>1095.93</v>
      </c>
      <c r="O48" s="123">
        <v>0</v>
      </c>
      <c r="P48" s="123">
        <v>6708.32</v>
      </c>
      <c r="Q48" s="110">
        <f t="shared" si="0"/>
        <v>2411531.9714600006</v>
      </c>
    </row>
    <row r="49" spans="1:17" ht="17.25" customHeight="1" x14ac:dyDescent="0.2">
      <c r="A49" s="35" t="s">
        <v>336</v>
      </c>
      <c r="B49" s="112">
        <v>579004.82832800003</v>
      </c>
      <c r="C49" s="112">
        <v>-290.64999999999998</v>
      </c>
      <c r="D49" s="112">
        <v>153114.37</v>
      </c>
      <c r="E49" s="113">
        <v>-50.87</v>
      </c>
      <c r="F49" s="113">
        <v>6358.6856340000004</v>
      </c>
      <c r="G49" s="113">
        <v>714.52</v>
      </c>
      <c r="H49" s="112">
        <v>10458.541726000001</v>
      </c>
      <c r="I49" s="113">
        <v>23346.251824000006</v>
      </c>
      <c r="J49" s="113">
        <v>14.84</v>
      </c>
      <c r="K49" s="113">
        <v>15528.179999999998</v>
      </c>
      <c r="L49" s="114">
        <v>0</v>
      </c>
      <c r="M49" s="112">
        <v>1597.5186819999999</v>
      </c>
      <c r="N49" s="113">
        <v>360.09000000000003</v>
      </c>
      <c r="O49" s="113">
        <v>0</v>
      </c>
      <c r="P49" s="113">
        <v>2204.16</v>
      </c>
      <c r="Q49" s="113">
        <f t="shared" si="0"/>
        <v>792360.4661940001</v>
      </c>
    </row>
    <row r="50" spans="1:17" x14ac:dyDescent="0.2">
      <c r="A50" s="86" t="s">
        <v>121</v>
      </c>
      <c r="B50" s="115">
        <f>SUM(B12:B49)</f>
        <v>144179416.28627098</v>
      </c>
      <c r="C50" s="115">
        <f t="shared" ref="C50:P50" si="1">SUM(C12:C49)</f>
        <v>-69546.13</v>
      </c>
      <c r="D50" s="115">
        <f t="shared" si="1"/>
        <v>40413928.090000011</v>
      </c>
      <c r="E50" s="115">
        <f t="shared" si="1"/>
        <v>-12173.020000000004</v>
      </c>
      <c r="F50" s="115">
        <f t="shared" si="1"/>
        <v>1584420.082071</v>
      </c>
      <c r="G50" s="115">
        <f t="shared" si="1"/>
        <v>177136.19000000006</v>
      </c>
      <c r="H50" s="115">
        <f t="shared" si="1"/>
        <v>2597860.5543680014</v>
      </c>
      <c r="I50" s="115">
        <f t="shared" si="1"/>
        <v>5794790.5939389989</v>
      </c>
      <c r="J50" s="115">
        <f t="shared" si="1"/>
        <v>3550.4100000000003</v>
      </c>
      <c r="K50" s="115">
        <f t="shared" si="1"/>
        <v>3925371.310000001</v>
      </c>
      <c r="L50" s="115">
        <f t="shared" si="1"/>
        <v>0</v>
      </c>
      <c r="M50" s="115">
        <f t="shared" si="1"/>
        <v>399044.59233100008</v>
      </c>
      <c r="N50" s="115">
        <f t="shared" si="1"/>
        <v>91026.050000000017</v>
      </c>
      <c r="O50" s="115">
        <f t="shared" si="1"/>
        <v>404453</v>
      </c>
      <c r="P50" s="115">
        <f t="shared" si="1"/>
        <v>549244.06000000006</v>
      </c>
      <c r="Q50" s="115">
        <f>SUM(Q12:Q49)</f>
        <v>200038522.06897998</v>
      </c>
    </row>
    <row r="51" spans="1:17" x14ac:dyDescent="0.2">
      <c r="A51" s="82"/>
      <c r="B51" s="83"/>
      <c r="C51" s="89"/>
      <c r="D51" s="89"/>
      <c r="E51" s="89"/>
      <c r="F51" s="89"/>
      <c r="G51" s="89"/>
      <c r="H51" s="89"/>
      <c r="I51" s="89"/>
      <c r="J51" s="89"/>
      <c r="K51" s="89"/>
      <c r="L51" s="83"/>
      <c r="M51" s="89"/>
      <c r="N51" s="89"/>
      <c r="O51" s="89"/>
      <c r="P51" s="89"/>
      <c r="Q51" s="84"/>
    </row>
    <row r="53" spans="1:17" x14ac:dyDescent="0.2">
      <c r="A53" s="4" t="s">
        <v>299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zoomScaleNormal="100" workbookViewId="0">
      <selection activeCell="E24" sqref="E24"/>
    </sheetView>
  </sheetViews>
  <sheetFormatPr baseColWidth="10" defaultColWidth="8.42578125" defaultRowHeight="12.75" x14ac:dyDescent="0.2"/>
  <cols>
    <col min="1" max="1" width="48.140625" style="4" customWidth="1"/>
    <col min="2" max="3" width="22.7109375" style="14" customWidth="1"/>
    <col min="4" max="4" width="11.28515625" customWidth="1"/>
  </cols>
  <sheetData>
    <row r="1" spans="1:3" ht="12" customHeight="1" x14ac:dyDescent="0.2">
      <c r="A1" s="8"/>
      <c r="B1" s="24"/>
      <c r="C1" s="24"/>
    </row>
    <row r="2" spans="1:3" ht="13.5" customHeight="1" x14ac:dyDescent="0.25">
      <c r="A2" s="130" t="s">
        <v>331</v>
      </c>
      <c r="B2" s="130"/>
      <c r="C2" s="130"/>
    </row>
    <row r="3" spans="1:3" s="25" customFormat="1" ht="21" customHeight="1" x14ac:dyDescent="0.2">
      <c r="A3" s="129" t="s">
        <v>122</v>
      </c>
      <c r="B3" s="129"/>
      <c r="C3" s="129"/>
    </row>
    <row r="4" spans="1:3" ht="17.45" customHeight="1" x14ac:dyDescent="0.2">
      <c r="A4" s="129" t="s">
        <v>344</v>
      </c>
      <c r="B4" s="129"/>
      <c r="C4" s="129"/>
    </row>
    <row r="5" spans="1:3" ht="15" customHeight="1" x14ac:dyDescent="0.2">
      <c r="A5" s="131" t="s">
        <v>143</v>
      </c>
      <c r="B5" s="131"/>
      <c r="C5" s="131"/>
    </row>
    <row r="6" spans="1:3" ht="4.9000000000000004" customHeight="1" x14ac:dyDescent="0.2">
      <c r="A6" s="6"/>
      <c r="B6" s="33"/>
      <c r="C6" s="33"/>
    </row>
    <row r="7" spans="1:3" ht="16.5" customHeight="1" x14ac:dyDescent="0.2">
      <c r="A7" s="141" t="s">
        <v>337</v>
      </c>
      <c r="B7" s="91" t="s">
        <v>332</v>
      </c>
      <c r="C7" s="92" t="s">
        <v>332</v>
      </c>
    </row>
    <row r="8" spans="1:3" ht="15" customHeight="1" x14ac:dyDescent="0.2">
      <c r="A8" s="142"/>
      <c r="B8" s="94" t="s">
        <v>281</v>
      </c>
      <c r="C8" s="95" t="s">
        <v>124</v>
      </c>
    </row>
    <row r="9" spans="1:3" hidden="1" x14ac:dyDescent="0.2">
      <c r="A9" s="5"/>
      <c r="B9" s="5"/>
      <c r="C9" s="5"/>
    </row>
    <row r="10" spans="1:3" ht="15" customHeight="1" x14ac:dyDescent="0.2">
      <c r="A10" s="39" t="s">
        <v>319</v>
      </c>
      <c r="B10" s="40">
        <v>9981915.6800000016</v>
      </c>
      <c r="C10" s="40">
        <v>9982227.8900000006</v>
      </c>
    </row>
    <row r="11" spans="1:3" ht="15" customHeight="1" x14ac:dyDescent="0.2">
      <c r="A11" s="76" t="s">
        <v>304</v>
      </c>
      <c r="B11" s="77">
        <v>1976291.1999999997</v>
      </c>
      <c r="C11" s="77">
        <v>1976353.0299999998</v>
      </c>
    </row>
    <row r="12" spans="1:3" ht="15" customHeight="1" x14ac:dyDescent="0.2">
      <c r="A12" s="39" t="s">
        <v>326</v>
      </c>
      <c r="B12" s="40">
        <v>3598461.4400000004</v>
      </c>
      <c r="C12" s="40">
        <v>3598573.9900000007</v>
      </c>
    </row>
    <row r="13" spans="1:3" ht="15" customHeight="1" x14ac:dyDescent="0.2">
      <c r="A13" s="76" t="s">
        <v>315</v>
      </c>
      <c r="B13" s="77">
        <v>6958485.2800000003</v>
      </c>
      <c r="C13" s="77">
        <v>6958702.9300000006</v>
      </c>
    </row>
    <row r="14" spans="1:3" ht="15" customHeight="1" x14ac:dyDescent="0.2">
      <c r="A14" s="39" t="s">
        <v>305</v>
      </c>
      <c r="B14" s="40">
        <v>4537981.28</v>
      </c>
      <c r="C14" s="40">
        <v>4538123.1700000009</v>
      </c>
    </row>
    <row r="15" spans="1:3" ht="15" customHeight="1" x14ac:dyDescent="0.2">
      <c r="A15" s="76" t="s">
        <v>316</v>
      </c>
      <c r="B15" s="77">
        <v>7747289.9200000009</v>
      </c>
      <c r="C15" s="77">
        <v>7747532.1800000006</v>
      </c>
    </row>
    <row r="16" spans="1:3" ht="15" customHeight="1" x14ac:dyDescent="0.2">
      <c r="A16" s="39" t="s">
        <v>320</v>
      </c>
      <c r="B16" s="40">
        <v>3737270.32</v>
      </c>
      <c r="C16" s="40">
        <v>3737387.1599999997</v>
      </c>
    </row>
    <row r="17" spans="1:3" ht="15" customHeight="1" x14ac:dyDescent="0.2">
      <c r="A17" s="76" t="s">
        <v>345</v>
      </c>
      <c r="B17" s="77">
        <v>567896</v>
      </c>
      <c r="C17" s="77">
        <v>567896</v>
      </c>
    </row>
    <row r="18" spans="1:3" ht="15" customHeight="1" x14ac:dyDescent="0.2">
      <c r="A18" s="39" t="s">
        <v>346</v>
      </c>
      <c r="B18" s="40">
        <v>101536.66</v>
      </c>
      <c r="C18" s="40">
        <v>101536.66</v>
      </c>
    </row>
    <row r="19" spans="1:3" ht="15" customHeight="1" x14ac:dyDescent="0.2">
      <c r="A19" s="76" t="s">
        <v>294</v>
      </c>
      <c r="B19" s="77">
        <v>5521169.04</v>
      </c>
      <c r="C19" s="77">
        <v>5521341.6899999995</v>
      </c>
    </row>
    <row r="20" spans="1:3" ht="15" customHeight="1" x14ac:dyDescent="0.2">
      <c r="A20" s="39" t="s">
        <v>295</v>
      </c>
      <c r="B20" s="40">
        <v>9789161.1199999992</v>
      </c>
      <c r="C20" s="40">
        <v>9789467.2299999986</v>
      </c>
    </row>
    <row r="21" spans="1:3" ht="15" customHeight="1" x14ac:dyDescent="0.2">
      <c r="A21" s="76" t="s">
        <v>327</v>
      </c>
      <c r="B21" s="77">
        <v>6332652.4800000014</v>
      </c>
      <c r="C21" s="77">
        <v>6332850.5000000019</v>
      </c>
    </row>
    <row r="22" spans="1:3" ht="15" customHeight="1" x14ac:dyDescent="0.2">
      <c r="A22" s="39" t="s">
        <v>306</v>
      </c>
      <c r="B22" s="40">
        <v>6450779.8400000017</v>
      </c>
      <c r="C22" s="40">
        <v>6450981.5600000015</v>
      </c>
    </row>
    <row r="23" spans="1:3" ht="15" customHeight="1" x14ac:dyDescent="0.2">
      <c r="A23" s="76" t="s">
        <v>321</v>
      </c>
      <c r="B23" s="77">
        <v>7075095.8400000008</v>
      </c>
      <c r="C23" s="77">
        <v>7075317.1500000004</v>
      </c>
    </row>
    <row r="24" spans="1:3" ht="15" customHeight="1" x14ac:dyDescent="0.2">
      <c r="A24" s="39" t="s">
        <v>328</v>
      </c>
      <c r="B24" s="40">
        <v>3235328.3200000003</v>
      </c>
      <c r="C24" s="40">
        <v>3235429.1500000004</v>
      </c>
    </row>
    <row r="25" spans="1:3" ht="15" customHeight="1" x14ac:dyDescent="0.2">
      <c r="A25" s="76" t="s">
        <v>333</v>
      </c>
      <c r="B25" s="77">
        <v>2358911.92</v>
      </c>
      <c r="C25" s="77">
        <v>2358985.4399999995</v>
      </c>
    </row>
    <row r="26" spans="1:3" ht="15" customHeight="1" x14ac:dyDescent="0.2">
      <c r="A26" s="39" t="s">
        <v>334</v>
      </c>
      <c r="B26" s="40">
        <v>1468324.56</v>
      </c>
      <c r="C26" s="40">
        <v>1468385.57</v>
      </c>
    </row>
    <row r="27" spans="1:3" ht="15" customHeight="1" x14ac:dyDescent="0.2">
      <c r="A27" s="76" t="s">
        <v>339</v>
      </c>
      <c r="B27" s="77">
        <v>2193766.3000000003</v>
      </c>
      <c r="C27" s="77">
        <v>2193875.7000000002</v>
      </c>
    </row>
    <row r="28" spans="1:3" ht="15" customHeight="1" x14ac:dyDescent="0.2">
      <c r="A28" s="39" t="s">
        <v>322</v>
      </c>
      <c r="B28" s="40">
        <v>1772413.1200000003</v>
      </c>
      <c r="C28" s="40">
        <v>1772468.5700000003</v>
      </c>
    </row>
    <row r="29" spans="1:3" ht="15" customHeight="1" x14ac:dyDescent="0.2">
      <c r="A29" s="76" t="s">
        <v>340</v>
      </c>
      <c r="B29" s="77">
        <v>139049.15</v>
      </c>
      <c r="C29" s="77">
        <v>139056.10999999999</v>
      </c>
    </row>
    <row r="30" spans="1:3" ht="15" customHeight="1" x14ac:dyDescent="0.2">
      <c r="A30" s="39" t="s">
        <v>329</v>
      </c>
      <c r="B30" s="40">
        <v>707271.6</v>
      </c>
      <c r="C30" s="40">
        <v>707293.72</v>
      </c>
    </row>
    <row r="31" spans="1:3" ht="15" customHeight="1" x14ac:dyDescent="0.2">
      <c r="A31" s="76" t="s">
        <v>307</v>
      </c>
      <c r="B31" s="77">
        <v>4364393.68</v>
      </c>
      <c r="C31" s="77">
        <v>4364530.18</v>
      </c>
    </row>
    <row r="32" spans="1:3" ht="15" customHeight="1" x14ac:dyDescent="0.2">
      <c r="A32" s="39" t="s">
        <v>317</v>
      </c>
      <c r="B32" s="40">
        <v>643509.12</v>
      </c>
      <c r="C32" s="40">
        <v>643529.17000000004</v>
      </c>
    </row>
    <row r="33" spans="1:3" ht="15" customHeight="1" x14ac:dyDescent="0.2">
      <c r="A33" s="76" t="s">
        <v>323</v>
      </c>
      <c r="B33" s="77">
        <v>1246798.8799999999</v>
      </c>
      <c r="C33" s="77">
        <v>1246837.7199999997</v>
      </c>
    </row>
    <row r="34" spans="1:3" ht="15" customHeight="1" x14ac:dyDescent="0.2">
      <c r="A34" s="39" t="s">
        <v>330</v>
      </c>
      <c r="B34" s="40">
        <v>380255.35999999993</v>
      </c>
      <c r="C34" s="40">
        <v>380267.1999999999</v>
      </c>
    </row>
    <row r="35" spans="1:3" ht="15" customHeight="1" x14ac:dyDescent="0.2">
      <c r="A35" s="76" t="s">
        <v>324</v>
      </c>
      <c r="B35" s="77">
        <v>1071296.4000000001</v>
      </c>
      <c r="C35" s="77">
        <v>1071329.7800000003</v>
      </c>
    </row>
    <row r="36" spans="1:3" ht="15" customHeight="1" x14ac:dyDescent="0.2">
      <c r="A36" s="39" t="s">
        <v>338</v>
      </c>
      <c r="B36" s="40">
        <v>3733083.9200000009</v>
      </c>
      <c r="C36" s="40">
        <v>3733200.2100000009</v>
      </c>
    </row>
    <row r="37" spans="1:3" ht="15" customHeight="1" x14ac:dyDescent="0.2">
      <c r="A37" s="76" t="s">
        <v>335</v>
      </c>
      <c r="B37" s="77">
        <v>611516.46000000008</v>
      </c>
      <c r="C37" s="77">
        <v>611541.8600000001</v>
      </c>
    </row>
    <row r="38" spans="1:3" ht="15" customHeight="1" x14ac:dyDescent="0.2">
      <c r="A38" s="39" t="s">
        <v>308</v>
      </c>
      <c r="B38" s="40">
        <v>10882651.359999999</v>
      </c>
      <c r="C38" s="40">
        <v>10882991.629999999</v>
      </c>
    </row>
    <row r="39" spans="1:3" ht="15" customHeight="1" x14ac:dyDescent="0.2">
      <c r="A39" s="76" t="s">
        <v>309</v>
      </c>
      <c r="B39" s="77">
        <v>5325693.3600000003</v>
      </c>
      <c r="C39" s="77">
        <v>5325859.8800000008</v>
      </c>
    </row>
    <row r="40" spans="1:3" ht="15" customHeight="1" x14ac:dyDescent="0.2">
      <c r="A40" s="39" t="s">
        <v>347</v>
      </c>
      <c r="B40" s="40">
        <v>150628.49</v>
      </c>
      <c r="C40" s="40">
        <v>150628.49</v>
      </c>
    </row>
    <row r="41" spans="1:3" ht="15" customHeight="1" x14ac:dyDescent="0.2">
      <c r="A41" s="76" t="s">
        <v>296</v>
      </c>
      <c r="B41" s="77">
        <v>5069034.16</v>
      </c>
      <c r="C41" s="77">
        <v>5069192.5600000005</v>
      </c>
    </row>
    <row r="42" spans="1:3" ht="15" customHeight="1" x14ac:dyDescent="0.2">
      <c r="A42" s="39" t="s">
        <v>310</v>
      </c>
      <c r="B42" s="40">
        <v>2632679.36</v>
      </c>
      <c r="C42" s="40">
        <v>2632761.6999999997</v>
      </c>
    </row>
    <row r="43" spans="1:3" ht="15" customHeight="1" x14ac:dyDescent="0.2">
      <c r="A43" s="76" t="s">
        <v>325</v>
      </c>
      <c r="B43" s="77">
        <v>1072070.4800000002</v>
      </c>
      <c r="C43" s="77">
        <v>1072104.01</v>
      </c>
    </row>
    <row r="44" spans="1:3" ht="15" customHeight="1" x14ac:dyDescent="0.2">
      <c r="A44" s="39" t="s">
        <v>311</v>
      </c>
      <c r="B44" s="40">
        <v>6225462.0799999991</v>
      </c>
      <c r="C44" s="40">
        <v>6225656.7599999998</v>
      </c>
    </row>
    <row r="45" spans="1:3" ht="15" customHeight="1" x14ac:dyDescent="0.2">
      <c r="A45" s="79" t="s">
        <v>312</v>
      </c>
      <c r="B45" s="80">
        <v>6674339.4399999995</v>
      </c>
      <c r="C45" s="80">
        <v>6674548.1200000001</v>
      </c>
    </row>
    <row r="46" spans="1:3" ht="15" customHeight="1" x14ac:dyDescent="0.2">
      <c r="A46" s="39" t="s">
        <v>313</v>
      </c>
      <c r="B46" s="40">
        <v>1843012.8799999997</v>
      </c>
      <c r="C46" s="40">
        <v>1843070.5099999998</v>
      </c>
    </row>
    <row r="47" spans="1:3" ht="15" customHeight="1" x14ac:dyDescent="0.2">
      <c r="A47" s="79" t="s">
        <v>336</v>
      </c>
      <c r="B47" s="80">
        <v>605561.36</v>
      </c>
      <c r="C47" s="80">
        <v>605580.29</v>
      </c>
    </row>
    <row r="48" spans="1:3" ht="18.75" customHeight="1" x14ac:dyDescent="0.2">
      <c r="A48" s="86" t="s">
        <v>121</v>
      </c>
      <c r="B48" s="87">
        <f>SUM(B10:B47)</f>
        <v>138783037.86000004</v>
      </c>
      <c r="C48" s="87">
        <f>SUM(C10:C47)</f>
        <v>138787415.46999997</v>
      </c>
    </row>
    <row r="49" spans="1:3" ht="6.75" customHeight="1" x14ac:dyDescent="0.2">
      <c r="A49" s="116"/>
      <c r="B49" s="100"/>
      <c r="C49" s="100"/>
    </row>
    <row r="51" spans="1:3" x14ac:dyDescent="0.2">
      <c r="A51" s="1" t="s">
        <v>299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zoomScale="140" zoomScaleNormal="140" workbookViewId="0">
      <selection activeCell="E16" sqref="E16"/>
    </sheetView>
  </sheetViews>
  <sheetFormatPr baseColWidth="10" defaultColWidth="8.42578125" defaultRowHeight="12.75" x14ac:dyDescent="0.2"/>
  <cols>
    <col min="1" max="1" width="47.85546875" style="4" customWidth="1"/>
    <col min="2" max="2" width="22.7109375" style="14" customWidth="1"/>
    <col min="3" max="3" width="25.28515625" customWidth="1"/>
  </cols>
  <sheetData>
    <row r="1" spans="1:3" ht="12" customHeight="1" x14ac:dyDescent="0.2">
      <c r="A1" s="8"/>
      <c r="B1" s="24"/>
    </row>
    <row r="2" spans="1:3" ht="13.5" customHeight="1" x14ac:dyDescent="0.25">
      <c r="A2" s="130" t="s">
        <v>331</v>
      </c>
      <c r="B2" s="130"/>
      <c r="C2" s="130"/>
    </row>
    <row r="3" spans="1:3" s="25" customFormat="1" ht="21" customHeight="1" x14ac:dyDescent="0.2">
      <c r="A3" s="132" t="s">
        <v>125</v>
      </c>
      <c r="B3" s="132"/>
      <c r="C3" s="132"/>
    </row>
    <row r="4" spans="1:3" ht="17.25" customHeight="1" x14ac:dyDescent="0.2">
      <c r="A4" s="132" t="s">
        <v>126</v>
      </c>
      <c r="B4" s="132"/>
      <c r="C4" s="132"/>
    </row>
    <row r="5" spans="1:3" ht="16.899999999999999" customHeight="1" x14ac:dyDescent="0.2">
      <c r="A5" s="129" t="s">
        <v>344</v>
      </c>
      <c r="B5" s="129"/>
      <c r="C5" s="129"/>
    </row>
    <row r="6" spans="1:3" ht="13.9" customHeight="1" x14ac:dyDescent="0.2">
      <c r="A6" s="131" t="s">
        <v>143</v>
      </c>
      <c r="B6" s="131"/>
      <c r="C6" s="131"/>
    </row>
    <row r="7" spans="1:3" ht="4.9000000000000004" customHeight="1" x14ac:dyDescent="0.2">
      <c r="A7" s="6"/>
      <c r="B7" s="33"/>
    </row>
    <row r="8" spans="1:3" ht="16.5" customHeight="1" x14ac:dyDescent="0.2">
      <c r="A8" s="141" t="s">
        <v>337</v>
      </c>
      <c r="B8" s="91" t="s">
        <v>332</v>
      </c>
      <c r="C8" s="92" t="s">
        <v>332</v>
      </c>
    </row>
    <row r="9" spans="1:3" ht="15" customHeight="1" x14ac:dyDescent="0.2">
      <c r="A9" s="142"/>
      <c r="B9" s="94" t="s">
        <v>281</v>
      </c>
      <c r="C9" s="95" t="s">
        <v>124</v>
      </c>
    </row>
    <row r="10" spans="1:3" hidden="1" x14ac:dyDescent="0.2">
      <c r="A10" s="5"/>
      <c r="B10" s="5"/>
      <c r="C10" s="5"/>
    </row>
    <row r="11" spans="1:3" ht="15" customHeight="1" x14ac:dyDescent="0.2">
      <c r="A11" s="39" t="s">
        <v>319</v>
      </c>
      <c r="B11" s="40">
        <v>2945819.0399999996</v>
      </c>
      <c r="C11" s="40">
        <v>2946098.2699999996</v>
      </c>
    </row>
    <row r="12" spans="1:3" ht="15" customHeight="1" x14ac:dyDescent="0.2">
      <c r="A12" s="76" t="s">
        <v>304</v>
      </c>
      <c r="B12" s="77">
        <v>1011099.92</v>
      </c>
      <c r="C12" s="77">
        <v>1011195.78</v>
      </c>
    </row>
    <row r="13" spans="1:3" ht="15" customHeight="1" x14ac:dyDescent="0.2">
      <c r="A13" s="39" t="s">
        <v>326</v>
      </c>
      <c r="B13" s="40">
        <v>1254189.5999999999</v>
      </c>
      <c r="C13" s="40">
        <v>1254308.5199999998</v>
      </c>
    </row>
    <row r="14" spans="1:3" ht="15" customHeight="1" x14ac:dyDescent="0.2">
      <c r="A14" s="76" t="s">
        <v>315</v>
      </c>
      <c r="B14" s="77">
        <v>2425275.44</v>
      </c>
      <c r="C14" s="77">
        <v>2425505.38</v>
      </c>
    </row>
    <row r="15" spans="1:3" ht="15" customHeight="1" x14ac:dyDescent="0.2">
      <c r="A15" s="39" t="s">
        <v>305</v>
      </c>
      <c r="B15" s="40">
        <v>1923752.56</v>
      </c>
      <c r="C15" s="40">
        <v>1923934.8800000001</v>
      </c>
    </row>
    <row r="16" spans="1:3" ht="15" customHeight="1" x14ac:dyDescent="0.2">
      <c r="A16" s="76" t="s">
        <v>316</v>
      </c>
      <c r="B16" s="77">
        <v>4300940.5599999996</v>
      </c>
      <c r="C16" s="77">
        <v>4301348.2399999993</v>
      </c>
    </row>
    <row r="17" spans="1:3" ht="15" customHeight="1" x14ac:dyDescent="0.2">
      <c r="A17" s="39" t="s">
        <v>320</v>
      </c>
      <c r="B17" s="40">
        <v>2106379.7599999998</v>
      </c>
      <c r="C17" s="40">
        <v>2106579.4199999995</v>
      </c>
    </row>
    <row r="18" spans="1:3" ht="15" customHeight="1" x14ac:dyDescent="0.2">
      <c r="A18" s="76" t="s">
        <v>345</v>
      </c>
      <c r="B18" s="77">
        <v>404517.26</v>
      </c>
      <c r="C18" s="77">
        <v>404517.26</v>
      </c>
    </row>
    <row r="19" spans="1:3" ht="15" customHeight="1" x14ac:dyDescent="0.2">
      <c r="A19" s="39" t="s">
        <v>346</v>
      </c>
      <c r="B19" s="40">
        <v>56817.22</v>
      </c>
      <c r="C19" s="40">
        <v>56817.22</v>
      </c>
    </row>
    <row r="20" spans="1:3" ht="15" customHeight="1" x14ac:dyDescent="0.2">
      <c r="A20" s="76" t="s">
        <v>294</v>
      </c>
      <c r="B20" s="77">
        <v>2194865.36</v>
      </c>
      <c r="C20" s="77">
        <v>2195073.37</v>
      </c>
    </row>
    <row r="21" spans="1:3" ht="15" customHeight="1" x14ac:dyDescent="0.2">
      <c r="A21" s="39" t="s">
        <v>295</v>
      </c>
      <c r="B21" s="40">
        <v>3891547.2800000003</v>
      </c>
      <c r="C21" s="40">
        <v>3891916.1000000006</v>
      </c>
    </row>
    <row r="22" spans="1:3" ht="15" customHeight="1" x14ac:dyDescent="0.2">
      <c r="A22" s="76" t="s">
        <v>327</v>
      </c>
      <c r="B22" s="77">
        <v>2517459.52</v>
      </c>
      <c r="C22" s="77">
        <v>2517698.1</v>
      </c>
    </row>
    <row r="23" spans="1:3" ht="15" customHeight="1" x14ac:dyDescent="0.2">
      <c r="A23" s="39" t="s">
        <v>306</v>
      </c>
      <c r="B23" s="40">
        <v>2564419.44</v>
      </c>
      <c r="C23" s="40">
        <v>2564662.48</v>
      </c>
    </row>
    <row r="24" spans="1:3" ht="15" customHeight="1" x14ac:dyDescent="0.2">
      <c r="A24" s="76" t="s">
        <v>321</v>
      </c>
      <c r="B24" s="77">
        <v>2760454.4</v>
      </c>
      <c r="C24" s="77">
        <v>2760716.09</v>
      </c>
    </row>
    <row r="25" spans="1:3" ht="15" customHeight="1" x14ac:dyDescent="0.2">
      <c r="A25" s="39" t="s">
        <v>328</v>
      </c>
      <c r="B25" s="40">
        <v>1843029.44</v>
      </c>
      <c r="C25" s="40">
        <v>1843204.18</v>
      </c>
    </row>
    <row r="26" spans="1:3" ht="15" customHeight="1" x14ac:dyDescent="0.2">
      <c r="A26" s="76" t="s">
        <v>333</v>
      </c>
      <c r="B26" s="77">
        <v>1343772.16</v>
      </c>
      <c r="C26" s="77">
        <v>1343899.5699999998</v>
      </c>
    </row>
    <row r="27" spans="1:3" ht="15" customHeight="1" x14ac:dyDescent="0.2">
      <c r="A27" s="39" t="s">
        <v>334</v>
      </c>
      <c r="B27" s="40">
        <v>975849.35000000021</v>
      </c>
      <c r="C27" s="40">
        <v>975955.0900000002</v>
      </c>
    </row>
    <row r="28" spans="1:3" ht="15" customHeight="1" x14ac:dyDescent="0.2">
      <c r="A28" s="76" t="s">
        <v>339</v>
      </c>
      <c r="B28" s="77">
        <v>1249695.7</v>
      </c>
      <c r="C28" s="77">
        <v>1249885.27</v>
      </c>
    </row>
    <row r="29" spans="1:3" ht="15" customHeight="1" x14ac:dyDescent="0.2">
      <c r="A29" s="39" t="s">
        <v>322</v>
      </c>
      <c r="B29" s="40">
        <v>1472726.24</v>
      </c>
      <c r="C29" s="40">
        <v>1472865.87</v>
      </c>
    </row>
    <row r="30" spans="1:3" ht="15" customHeight="1" x14ac:dyDescent="0.2">
      <c r="A30" s="76" t="s">
        <v>340</v>
      </c>
      <c r="B30" s="77">
        <v>115538.15000000001</v>
      </c>
      <c r="C30" s="77">
        <v>115555.68000000001</v>
      </c>
    </row>
    <row r="31" spans="1:3" ht="15" customHeight="1" x14ac:dyDescent="0.2">
      <c r="A31" s="39" t="s">
        <v>329</v>
      </c>
      <c r="B31" s="40">
        <v>1496524.24</v>
      </c>
      <c r="C31" s="40">
        <v>1496666.11</v>
      </c>
    </row>
    <row r="32" spans="1:3" ht="15" customHeight="1" x14ac:dyDescent="0.2">
      <c r="A32" s="76" t="s">
        <v>307</v>
      </c>
      <c r="B32" s="77">
        <v>3377036.2400000007</v>
      </c>
      <c r="C32" s="77">
        <v>3377356.4600000009</v>
      </c>
    </row>
    <row r="33" spans="1:3" ht="15" customHeight="1" x14ac:dyDescent="0.2">
      <c r="A33" s="39" t="s">
        <v>317</v>
      </c>
      <c r="B33" s="40">
        <v>870143.28000000014</v>
      </c>
      <c r="C33" s="40">
        <v>870225.77000000014</v>
      </c>
    </row>
    <row r="34" spans="1:3" ht="15" customHeight="1" x14ac:dyDescent="0.2">
      <c r="A34" s="76" t="s">
        <v>323</v>
      </c>
      <c r="B34" s="77">
        <v>1685902.6400000004</v>
      </c>
      <c r="C34" s="77">
        <v>1686062.4600000002</v>
      </c>
    </row>
    <row r="35" spans="1:3" ht="15" customHeight="1" x14ac:dyDescent="0.2">
      <c r="A35" s="39" t="s">
        <v>330</v>
      </c>
      <c r="B35" s="40">
        <v>514175.60000000003</v>
      </c>
      <c r="C35" s="40">
        <v>514224.35000000003</v>
      </c>
    </row>
    <row r="36" spans="1:3" ht="15" customHeight="1" x14ac:dyDescent="0.2">
      <c r="A36" s="76" t="s">
        <v>324</v>
      </c>
      <c r="B36" s="77">
        <v>1448590.8</v>
      </c>
      <c r="C36" s="77">
        <v>1448728.1300000001</v>
      </c>
    </row>
    <row r="37" spans="1:3" ht="15" customHeight="1" x14ac:dyDescent="0.2">
      <c r="A37" s="39" t="s">
        <v>338</v>
      </c>
      <c r="B37" s="40">
        <v>5047819.9200000009</v>
      </c>
      <c r="C37" s="40">
        <v>5048298.4600000009</v>
      </c>
    </row>
    <row r="38" spans="1:3" ht="15" customHeight="1" x14ac:dyDescent="0.2">
      <c r="A38" s="76" t="s">
        <v>335</v>
      </c>
      <c r="B38" s="77">
        <v>964697.2300000001</v>
      </c>
      <c r="C38" s="77">
        <v>964801.75000000012</v>
      </c>
    </row>
    <row r="39" spans="1:3" ht="15" customHeight="1" x14ac:dyDescent="0.2">
      <c r="A39" s="39" t="s">
        <v>308</v>
      </c>
      <c r="B39" s="40">
        <v>6543504.6399999997</v>
      </c>
      <c r="C39" s="40">
        <v>6544124.9000000004</v>
      </c>
    </row>
    <row r="40" spans="1:3" ht="15" customHeight="1" x14ac:dyDescent="0.2">
      <c r="A40" s="76" t="s">
        <v>309</v>
      </c>
      <c r="B40" s="77">
        <v>3202225.12</v>
      </c>
      <c r="C40" s="77">
        <v>3202528.66</v>
      </c>
    </row>
    <row r="41" spans="1:3" ht="15" customHeight="1" x14ac:dyDescent="0.2">
      <c r="A41" s="39" t="s">
        <v>347</v>
      </c>
      <c r="B41" s="40">
        <v>204555.3</v>
      </c>
      <c r="C41" s="40">
        <v>204555.3</v>
      </c>
    </row>
    <row r="42" spans="1:3" ht="15" customHeight="1" x14ac:dyDescent="0.2">
      <c r="A42" s="76" t="s">
        <v>296</v>
      </c>
      <c r="B42" s="77">
        <v>3567488.5599999991</v>
      </c>
      <c r="C42" s="77">
        <v>3567826.6499999994</v>
      </c>
    </row>
    <row r="43" spans="1:3" ht="15" customHeight="1" x14ac:dyDescent="0.2">
      <c r="A43" s="39" t="s">
        <v>310</v>
      </c>
      <c r="B43" s="40">
        <v>4335288.4800000004</v>
      </c>
      <c r="C43" s="40">
        <v>4335699.4700000007</v>
      </c>
    </row>
    <row r="44" spans="1:3" ht="15" customHeight="1" x14ac:dyDescent="0.2">
      <c r="A44" s="76" t="s">
        <v>325</v>
      </c>
      <c r="B44" s="77">
        <v>1765400.9600000002</v>
      </c>
      <c r="C44" s="77">
        <v>1765568.32</v>
      </c>
    </row>
    <row r="45" spans="1:3" ht="15" customHeight="1" x14ac:dyDescent="0.2">
      <c r="A45" s="39" t="s">
        <v>311</v>
      </c>
      <c r="B45" s="40">
        <v>3624884.24</v>
      </c>
      <c r="C45" s="40">
        <v>3625227.99</v>
      </c>
    </row>
    <row r="46" spans="1:3" ht="15" customHeight="1" x14ac:dyDescent="0.2">
      <c r="A46" s="79" t="s">
        <v>312</v>
      </c>
      <c r="B46" s="80">
        <v>4987362.6399999997</v>
      </c>
      <c r="C46" s="80">
        <v>4987835.41</v>
      </c>
    </row>
    <row r="47" spans="1:3" ht="15" customHeight="1" x14ac:dyDescent="0.2">
      <c r="A47" s="39" t="s">
        <v>313</v>
      </c>
      <c r="B47" s="40">
        <v>1377181.04</v>
      </c>
      <c r="C47" s="40">
        <v>1377311.59</v>
      </c>
    </row>
    <row r="48" spans="1:3" ht="15" customHeight="1" x14ac:dyDescent="0.2">
      <c r="A48" s="79" t="s">
        <v>336</v>
      </c>
      <c r="B48" s="77">
        <v>452502.31999999995</v>
      </c>
      <c r="C48" s="77">
        <v>452545.22</v>
      </c>
    </row>
    <row r="49" spans="1:3" ht="18.75" customHeight="1" x14ac:dyDescent="0.2">
      <c r="A49" s="86" t="s">
        <v>121</v>
      </c>
      <c r="B49" s="87">
        <f>SUM(B11:B48)</f>
        <v>82823431.649999991</v>
      </c>
      <c r="C49" s="87">
        <f>SUM(C11:C48)</f>
        <v>82831323.769999996</v>
      </c>
    </row>
    <row r="50" spans="1:3" ht="5.45" customHeight="1" x14ac:dyDescent="0.2">
      <c r="A50" s="82"/>
      <c r="B50" s="100"/>
      <c r="C50" s="100"/>
    </row>
    <row r="52" spans="1:3" x14ac:dyDescent="0.2">
      <c r="A52" s="1" t="s">
        <v>299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tabSelected="1" zoomScaleNormal="100" workbookViewId="0">
      <selection activeCell="E23" sqref="E23"/>
    </sheetView>
  </sheetViews>
  <sheetFormatPr baseColWidth="10" defaultRowHeight="11.25" x14ac:dyDescent="0.2"/>
  <cols>
    <col min="1" max="1" width="8" style="1" customWidth="1"/>
    <col min="2" max="2" width="40.28515625" style="1" customWidth="1"/>
    <col min="3" max="3" width="15.140625" style="1" customWidth="1"/>
    <col min="4" max="4" width="13.140625" style="1" customWidth="1"/>
    <col min="5" max="5" width="16.140625" style="1" customWidth="1"/>
    <col min="6" max="6" width="14.5703125" style="1" customWidth="1"/>
    <col min="7" max="250" width="11.42578125" style="1"/>
    <col min="251" max="251" width="8" style="1" customWidth="1"/>
    <col min="252" max="252" width="40.28515625" style="1" customWidth="1"/>
    <col min="253" max="253" width="15.140625" style="1" customWidth="1"/>
    <col min="254" max="254" width="14.42578125" style="1" customWidth="1"/>
    <col min="255" max="255" width="13.140625" style="1" customWidth="1"/>
    <col min="256" max="256" width="16.140625" style="1" customWidth="1"/>
    <col min="257" max="257" width="14.5703125" style="1" customWidth="1"/>
    <col min="258" max="506" width="11.42578125" style="1"/>
    <col min="507" max="507" width="8" style="1" customWidth="1"/>
    <col min="508" max="508" width="40.28515625" style="1" customWidth="1"/>
    <col min="509" max="509" width="15.140625" style="1" customWidth="1"/>
    <col min="510" max="510" width="14.42578125" style="1" customWidth="1"/>
    <col min="511" max="511" width="13.140625" style="1" customWidth="1"/>
    <col min="512" max="512" width="16.140625" style="1" customWidth="1"/>
    <col min="513" max="513" width="14.5703125" style="1" customWidth="1"/>
    <col min="514" max="762" width="11.42578125" style="1"/>
    <col min="763" max="763" width="8" style="1" customWidth="1"/>
    <col min="764" max="764" width="40.28515625" style="1" customWidth="1"/>
    <col min="765" max="765" width="15.140625" style="1" customWidth="1"/>
    <col min="766" max="766" width="14.42578125" style="1" customWidth="1"/>
    <col min="767" max="767" width="13.140625" style="1" customWidth="1"/>
    <col min="768" max="768" width="16.140625" style="1" customWidth="1"/>
    <col min="769" max="769" width="14.5703125" style="1" customWidth="1"/>
    <col min="770" max="1018" width="11.42578125" style="1"/>
    <col min="1019" max="1019" width="8" style="1" customWidth="1"/>
    <col min="1020" max="1020" width="40.28515625" style="1" customWidth="1"/>
    <col min="1021" max="1021" width="15.140625" style="1" customWidth="1"/>
    <col min="1022" max="1022" width="14.42578125" style="1" customWidth="1"/>
    <col min="1023" max="1023" width="13.140625" style="1" customWidth="1"/>
    <col min="1024" max="1024" width="16.140625" style="1" customWidth="1"/>
    <col min="1025" max="1025" width="14.5703125" style="1" customWidth="1"/>
    <col min="1026" max="1274" width="11.42578125" style="1"/>
    <col min="1275" max="1275" width="8" style="1" customWidth="1"/>
    <col min="1276" max="1276" width="40.28515625" style="1" customWidth="1"/>
    <col min="1277" max="1277" width="15.140625" style="1" customWidth="1"/>
    <col min="1278" max="1278" width="14.42578125" style="1" customWidth="1"/>
    <col min="1279" max="1279" width="13.140625" style="1" customWidth="1"/>
    <col min="1280" max="1280" width="16.140625" style="1" customWidth="1"/>
    <col min="1281" max="1281" width="14.5703125" style="1" customWidth="1"/>
    <col min="1282" max="1530" width="11.42578125" style="1"/>
    <col min="1531" max="1531" width="8" style="1" customWidth="1"/>
    <col min="1532" max="1532" width="40.28515625" style="1" customWidth="1"/>
    <col min="1533" max="1533" width="15.140625" style="1" customWidth="1"/>
    <col min="1534" max="1534" width="14.42578125" style="1" customWidth="1"/>
    <col min="1535" max="1535" width="13.140625" style="1" customWidth="1"/>
    <col min="1536" max="1536" width="16.140625" style="1" customWidth="1"/>
    <col min="1537" max="1537" width="14.5703125" style="1" customWidth="1"/>
    <col min="1538" max="1786" width="11.42578125" style="1"/>
    <col min="1787" max="1787" width="8" style="1" customWidth="1"/>
    <col min="1788" max="1788" width="40.28515625" style="1" customWidth="1"/>
    <col min="1789" max="1789" width="15.140625" style="1" customWidth="1"/>
    <col min="1790" max="1790" width="14.42578125" style="1" customWidth="1"/>
    <col min="1791" max="1791" width="13.140625" style="1" customWidth="1"/>
    <col min="1792" max="1792" width="16.140625" style="1" customWidth="1"/>
    <col min="1793" max="1793" width="14.5703125" style="1" customWidth="1"/>
    <col min="1794" max="2042" width="11.42578125" style="1"/>
    <col min="2043" max="2043" width="8" style="1" customWidth="1"/>
    <col min="2044" max="2044" width="40.28515625" style="1" customWidth="1"/>
    <col min="2045" max="2045" width="15.140625" style="1" customWidth="1"/>
    <col min="2046" max="2046" width="14.42578125" style="1" customWidth="1"/>
    <col min="2047" max="2047" width="13.140625" style="1" customWidth="1"/>
    <col min="2048" max="2048" width="16.140625" style="1" customWidth="1"/>
    <col min="2049" max="2049" width="14.5703125" style="1" customWidth="1"/>
    <col min="2050" max="2298" width="11.42578125" style="1"/>
    <col min="2299" max="2299" width="8" style="1" customWidth="1"/>
    <col min="2300" max="2300" width="40.28515625" style="1" customWidth="1"/>
    <col min="2301" max="2301" width="15.140625" style="1" customWidth="1"/>
    <col min="2302" max="2302" width="14.42578125" style="1" customWidth="1"/>
    <col min="2303" max="2303" width="13.140625" style="1" customWidth="1"/>
    <col min="2304" max="2304" width="16.140625" style="1" customWidth="1"/>
    <col min="2305" max="2305" width="14.5703125" style="1" customWidth="1"/>
    <col min="2306" max="2554" width="11.42578125" style="1"/>
    <col min="2555" max="2555" width="8" style="1" customWidth="1"/>
    <col min="2556" max="2556" width="40.28515625" style="1" customWidth="1"/>
    <col min="2557" max="2557" width="15.140625" style="1" customWidth="1"/>
    <col min="2558" max="2558" width="14.42578125" style="1" customWidth="1"/>
    <col min="2559" max="2559" width="13.140625" style="1" customWidth="1"/>
    <col min="2560" max="2560" width="16.140625" style="1" customWidth="1"/>
    <col min="2561" max="2561" width="14.5703125" style="1" customWidth="1"/>
    <col min="2562" max="2810" width="11.42578125" style="1"/>
    <col min="2811" max="2811" width="8" style="1" customWidth="1"/>
    <col min="2812" max="2812" width="40.28515625" style="1" customWidth="1"/>
    <col min="2813" max="2813" width="15.140625" style="1" customWidth="1"/>
    <col min="2814" max="2814" width="14.42578125" style="1" customWidth="1"/>
    <col min="2815" max="2815" width="13.140625" style="1" customWidth="1"/>
    <col min="2816" max="2816" width="16.140625" style="1" customWidth="1"/>
    <col min="2817" max="2817" width="14.5703125" style="1" customWidth="1"/>
    <col min="2818" max="3066" width="11.42578125" style="1"/>
    <col min="3067" max="3067" width="8" style="1" customWidth="1"/>
    <col min="3068" max="3068" width="40.28515625" style="1" customWidth="1"/>
    <col min="3069" max="3069" width="15.140625" style="1" customWidth="1"/>
    <col min="3070" max="3070" width="14.42578125" style="1" customWidth="1"/>
    <col min="3071" max="3071" width="13.140625" style="1" customWidth="1"/>
    <col min="3072" max="3072" width="16.140625" style="1" customWidth="1"/>
    <col min="3073" max="3073" width="14.5703125" style="1" customWidth="1"/>
    <col min="3074" max="3322" width="11.42578125" style="1"/>
    <col min="3323" max="3323" width="8" style="1" customWidth="1"/>
    <col min="3324" max="3324" width="40.28515625" style="1" customWidth="1"/>
    <col min="3325" max="3325" width="15.140625" style="1" customWidth="1"/>
    <col min="3326" max="3326" width="14.42578125" style="1" customWidth="1"/>
    <col min="3327" max="3327" width="13.140625" style="1" customWidth="1"/>
    <col min="3328" max="3328" width="16.140625" style="1" customWidth="1"/>
    <col min="3329" max="3329" width="14.5703125" style="1" customWidth="1"/>
    <col min="3330" max="3578" width="11.42578125" style="1"/>
    <col min="3579" max="3579" width="8" style="1" customWidth="1"/>
    <col min="3580" max="3580" width="40.28515625" style="1" customWidth="1"/>
    <col min="3581" max="3581" width="15.140625" style="1" customWidth="1"/>
    <col min="3582" max="3582" width="14.42578125" style="1" customWidth="1"/>
    <col min="3583" max="3583" width="13.140625" style="1" customWidth="1"/>
    <col min="3584" max="3584" width="16.140625" style="1" customWidth="1"/>
    <col min="3585" max="3585" width="14.5703125" style="1" customWidth="1"/>
    <col min="3586" max="3834" width="11.42578125" style="1"/>
    <col min="3835" max="3835" width="8" style="1" customWidth="1"/>
    <col min="3836" max="3836" width="40.28515625" style="1" customWidth="1"/>
    <col min="3837" max="3837" width="15.140625" style="1" customWidth="1"/>
    <col min="3838" max="3838" width="14.42578125" style="1" customWidth="1"/>
    <col min="3839" max="3839" width="13.140625" style="1" customWidth="1"/>
    <col min="3840" max="3840" width="16.140625" style="1" customWidth="1"/>
    <col min="3841" max="3841" width="14.5703125" style="1" customWidth="1"/>
    <col min="3842" max="4090" width="11.42578125" style="1"/>
    <col min="4091" max="4091" width="8" style="1" customWidth="1"/>
    <col min="4092" max="4092" width="40.28515625" style="1" customWidth="1"/>
    <col min="4093" max="4093" width="15.140625" style="1" customWidth="1"/>
    <col min="4094" max="4094" width="14.42578125" style="1" customWidth="1"/>
    <col min="4095" max="4095" width="13.140625" style="1" customWidth="1"/>
    <col min="4096" max="4096" width="16.140625" style="1" customWidth="1"/>
    <col min="4097" max="4097" width="14.5703125" style="1" customWidth="1"/>
    <col min="4098" max="4346" width="11.42578125" style="1"/>
    <col min="4347" max="4347" width="8" style="1" customWidth="1"/>
    <col min="4348" max="4348" width="40.28515625" style="1" customWidth="1"/>
    <col min="4349" max="4349" width="15.140625" style="1" customWidth="1"/>
    <col min="4350" max="4350" width="14.42578125" style="1" customWidth="1"/>
    <col min="4351" max="4351" width="13.140625" style="1" customWidth="1"/>
    <col min="4352" max="4352" width="16.140625" style="1" customWidth="1"/>
    <col min="4353" max="4353" width="14.5703125" style="1" customWidth="1"/>
    <col min="4354" max="4602" width="11.42578125" style="1"/>
    <col min="4603" max="4603" width="8" style="1" customWidth="1"/>
    <col min="4604" max="4604" width="40.28515625" style="1" customWidth="1"/>
    <col min="4605" max="4605" width="15.140625" style="1" customWidth="1"/>
    <col min="4606" max="4606" width="14.42578125" style="1" customWidth="1"/>
    <col min="4607" max="4607" width="13.140625" style="1" customWidth="1"/>
    <col min="4608" max="4608" width="16.140625" style="1" customWidth="1"/>
    <col min="4609" max="4609" width="14.5703125" style="1" customWidth="1"/>
    <col min="4610" max="4858" width="11.42578125" style="1"/>
    <col min="4859" max="4859" width="8" style="1" customWidth="1"/>
    <col min="4860" max="4860" width="40.28515625" style="1" customWidth="1"/>
    <col min="4861" max="4861" width="15.140625" style="1" customWidth="1"/>
    <col min="4862" max="4862" width="14.42578125" style="1" customWidth="1"/>
    <col min="4863" max="4863" width="13.140625" style="1" customWidth="1"/>
    <col min="4864" max="4864" width="16.140625" style="1" customWidth="1"/>
    <col min="4865" max="4865" width="14.5703125" style="1" customWidth="1"/>
    <col min="4866" max="5114" width="11.42578125" style="1"/>
    <col min="5115" max="5115" width="8" style="1" customWidth="1"/>
    <col min="5116" max="5116" width="40.28515625" style="1" customWidth="1"/>
    <col min="5117" max="5117" width="15.140625" style="1" customWidth="1"/>
    <col min="5118" max="5118" width="14.42578125" style="1" customWidth="1"/>
    <col min="5119" max="5119" width="13.140625" style="1" customWidth="1"/>
    <col min="5120" max="5120" width="16.140625" style="1" customWidth="1"/>
    <col min="5121" max="5121" width="14.5703125" style="1" customWidth="1"/>
    <col min="5122" max="5370" width="11.42578125" style="1"/>
    <col min="5371" max="5371" width="8" style="1" customWidth="1"/>
    <col min="5372" max="5372" width="40.28515625" style="1" customWidth="1"/>
    <col min="5373" max="5373" width="15.140625" style="1" customWidth="1"/>
    <col min="5374" max="5374" width="14.42578125" style="1" customWidth="1"/>
    <col min="5375" max="5375" width="13.140625" style="1" customWidth="1"/>
    <col min="5376" max="5376" width="16.140625" style="1" customWidth="1"/>
    <col min="5377" max="5377" width="14.5703125" style="1" customWidth="1"/>
    <col min="5378" max="5626" width="11.42578125" style="1"/>
    <col min="5627" max="5627" width="8" style="1" customWidth="1"/>
    <col min="5628" max="5628" width="40.28515625" style="1" customWidth="1"/>
    <col min="5629" max="5629" width="15.140625" style="1" customWidth="1"/>
    <col min="5630" max="5630" width="14.42578125" style="1" customWidth="1"/>
    <col min="5631" max="5631" width="13.140625" style="1" customWidth="1"/>
    <col min="5632" max="5632" width="16.140625" style="1" customWidth="1"/>
    <col min="5633" max="5633" width="14.5703125" style="1" customWidth="1"/>
    <col min="5634" max="5882" width="11.42578125" style="1"/>
    <col min="5883" max="5883" width="8" style="1" customWidth="1"/>
    <col min="5884" max="5884" width="40.28515625" style="1" customWidth="1"/>
    <col min="5885" max="5885" width="15.140625" style="1" customWidth="1"/>
    <col min="5886" max="5886" width="14.42578125" style="1" customWidth="1"/>
    <col min="5887" max="5887" width="13.140625" style="1" customWidth="1"/>
    <col min="5888" max="5888" width="16.140625" style="1" customWidth="1"/>
    <col min="5889" max="5889" width="14.5703125" style="1" customWidth="1"/>
    <col min="5890" max="6138" width="11.42578125" style="1"/>
    <col min="6139" max="6139" width="8" style="1" customWidth="1"/>
    <col min="6140" max="6140" width="40.28515625" style="1" customWidth="1"/>
    <col min="6141" max="6141" width="15.140625" style="1" customWidth="1"/>
    <col min="6142" max="6142" width="14.42578125" style="1" customWidth="1"/>
    <col min="6143" max="6143" width="13.140625" style="1" customWidth="1"/>
    <col min="6144" max="6144" width="16.140625" style="1" customWidth="1"/>
    <col min="6145" max="6145" width="14.5703125" style="1" customWidth="1"/>
    <col min="6146" max="6394" width="11.42578125" style="1"/>
    <col min="6395" max="6395" width="8" style="1" customWidth="1"/>
    <col min="6396" max="6396" width="40.28515625" style="1" customWidth="1"/>
    <col min="6397" max="6397" width="15.140625" style="1" customWidth="1"/>
    <col min="6398" max="6398" width="14.42578125" style="1" customWidth="1"/>
    <col min="6399" max="6399" width="13.140625" style="1" customWidth="1"/>
    <col min="6400" max="6400" width="16.140625" style="1" customWidth="1"/>
    <col min="6401" max="6401" width="14.5703125" style="1" customWidth="1"/>
    <col min="6402" max="6650" width="11.42578125" style="1"/>
    <col min="6651" max="6651" width="8" style="1" customWidth="1"/>
    <col min="6652" max="6652" width="40.28515625" style="1" customWidth="1"/>
    <col min="6653" max="6653" width="15.140625" style="1" customWidth="1"/>
    <col min="6654" max="6654" width="14.42578125" style="1" customWidth="1"/>
    <col min="6655" max="6655" width="13.140625" style="1" customWidth="1"/>
    <col min="6656" max="6656" width="16.140625" style="1" customWidth="1"/>
    <col min="6657" max="6657" width="14.5703125" style="1" customWidth="1"/>
    <col min="6658" max="6906" width="11.42578125" style="1"/>
    <col min="6907" max="6907" width="8" style="1" customWidth="1"/>
    <col min="6908" max="6908" width="40.28515625" style="1" customWidth="1"/>
    <col min="6909" max="6909" width="15.140625" style="1" customWidth="1"/>
    <col min="6910" max="6910" width="14.42578125" style="1" customWidth="1"/>
    <col min="6911" max="6911" width="13.140625" style="1" customWidth="1"/>
    <col min="6912" max="6912" width="16.140625" style="1" customWidth="1"/>
    <col min="6913" max="6913" width="14.5703125" style="1" customWidth="1"/>
    <col min="6914" max="7162" width="11.42578125" style="1"/>
    <col min="7163" max="7163" width="8" style="1" customWidth="1"/>
    <col min="7164" max="7164" width="40.28515625" style="1" customWidth="1"/>
    <col min="7165" max="7165" width="15.140625" style="1" customWidth="1"/>
    <col min="7166" max="7166" width="14.42578125" style="1" customWidth="1"/>
    <col min="7167" max="7167" width="13.140625" style="1" customWidth="1"/>
    <col min="7168" max="7168" width="16.140625" style="1" customWidth="1"/>
    <col min="7169" max="7169" width="14.5703125" style="1" customWidth="1"/>
    <col min="7170" max="7418" width="11.42578125" style="1"/>
    <col min="7419" max="7419" width="8" style="1" customWidth="1"/>
    <col min="7420" max="7420" width="40.28515625" style="1" customWidth="1"/>
    <col min="7421" max="7421" width="15.140625" style="1" customWidth="1"/>
    <col min="7422" max="7422" width="14.42578125" style="1" customWidth="1"/>
    <col min="7423" max="7423" width="13.140625" style="1" customWidth="1"/>
    <col min="7424" max="7424" width="16.140625" style="1" customWidth="1"/>
    <col min="7425" max="7425" width="14.5703125" style="1" customWidth="1"/>
    <col min="7426" max="7674" width="11.42578125" style="1"/>
    <col min="7675" max="7675" width="8" style="1" customWidth="1"/>
    <col min="7676" max="7676" width="40.28515625" style="1" customWidth="1"/>
    <col min="7677" max="7677" width="15.140625" style="1" customWidth="1"/>
    <col min="7678" max="7678" width="14.42578125" style="1" customWidth="1"/>
    <col min="7679" max="7679" width="13.140625" style="1" customWidth="1"/>
    <col min="7680" max="7680" width="16.140625" style="1" customWidth="1"/>
    <col min="7681" max="7681" width="14.5703125" style="1" customWidth="1"/>
    <col min="7682" max="7930" width="11.42578125" style="1"/>
    <col min="7931" max="7931" width="8" style="1" customWidth="1"/>
    <col min="7932" max="7932" width="40.28515625" style="1" customWidth="1"/>
    <col min="7933" max="7933" width="15.140625" style="1" customWidth="1"/>
    <col min="7934" max="7934" width="14.42578125" style="1" customWidth="1"/>
    <col min="7935" max="7935" width="13.140625" style="1" customWidth="1"/>
    <col min="7936" max="7936" width="16.140625" style="1" customWidth="1"/>
    <col min="7937" max="7937" width="14.5703125" style="1" customWidth="1"/>
    <col min="7938" max="8186" width="11.42578125" style="1"/>
    <col min="8187" max="8187" width="8" style="1" customWidth="1"/>
    <col min="8188" max="8188" width="40.28515625" style="1" customWidth="1"/>
    <col min="8189" max="8189" width="15.140625" style="1" customWidth="1"/>
    <col min="8190" max="8190" width="14.42578125" style="1" customWidth="1"/>
    <col min="8191" max="8191" width="13.140625" style="1" customWidth="1"/>
    <col min="8192" max="8192" width="16.140625" style="1" customWidth="1"/>
    <col min="8193" max="8193" width="14.5703125" style="1" customWidth="1"/>
    <col min="8194" max="8442" width="11.42578125" style="1"/>
    <col min="8443" max="8443" width="8" style="1" customWidth="1"/>
    <col min="8444" max="8444" width="40.28515625" style="1" customWidth="1"/>
    <col min="8445" max="8445" width="15.140625" style="1" customWidth="1"/>
    <col min="8446" max="8446" width="14.42578125" style="1" customWidth="1"/>
    <col min="8447" max="8447" width="13.140625" style="1" customWidth="1"/>
    <col min="8448" max="8448" width="16.140625" style="1" customWidth="1"/>
    <col min="8449" max="8449" width="14.5703125" style="1" customWidth="1"/>
    <col min="8450" max="8698" width="11.42578125" style="1"/>
    <col min="8699" max="8699" width="8" style="1" customWidth="1"/>
    <col min="8700" max="8700" width="40.28515625" style="1" customWidth="1"/>
    <col min="8701" max="8701" width="15.140625" style="1" customWidth="1"/>
    <col min="8702" max="8702" width="14.42578125" style="1" customWidth="1"/>
    <col min="8703" max="8703" width="13.140625" style="1" customWidth="1"/>
    <col min="8704" max="8704" width="16.140625" style="1" customWidth="1"/>
    <col min="8705" max="8705" width="14.5703125" style="1" customWidth="1"/>
    <col min="8706" max="8954" width="11.42578125" style="1"/>
    <col min="8955" max="8955" width="8" style="1" customWidth="1"/>
    <col min="8956" max="8956" width="40.28515625" style="1" customWidth="1"/>
    <col min="8957" max="8957" width="15.140625" style="1" customWidth="1"/>
    <col min="8958" max="8958" width="14.42578125" style="1" customWidth="1"/>
    <col min="8959" max="8959" width="13.140625" style="1" customWidth="1"/>
    <col min="8960" max="8960" width="16.140625" style="1" customWidth="1"/>
    <col min="8961" max="8961" width="14.5703125" style="1" customWidth="1"/>
    <col min="8962" max="9210" width="11.42578125" style="1"/>
    <col min="9211" max="9211" width="8" style="1" customWidth="1"/>
    <col min="9212" max="9212" width="40.28515625" style="1" customWidth="1"/>
    <col min="9213" max="9213" width="15.140625" style="1" customWidth="1"/>
    <col min="9214" max="9214" width="14.42578125" style="1" customWidth="1"/>
    <col min="9215" max="9215" width="13.140625" style="1" customWidth="1"/>
    <col min="9216" max="9216" width="16.140625" style="1" customWidth="1"/>
    <col min="9217" max="9217" width="14.5703125" style="1" customWidth="1"/>
    <col min="9218" max="9466" width="11.42578125" style="1"/>
    <col min="9467" max="9467" width="8" style="1" customWidth="1"/>
    <col min="9468" max="9468" width="40.28515625" style="1" customWidth="1"/>
    <col min="9469" max="9469" width="15.140625" style="1" customWidth="1"/>
    <col min="9470" max="9470" width="14.42578125" style="1" customWidth="1"/>
    <col min="9471" max="9471" width="13.140625" style="1" customWidth="1"/>
    <col min="9472" max="9472" width="16.140625" style="1" customWidth="1"/>
    <col min="9473" max="9473" width="14.5703125" style="1" customWidth="1"/>
    <col min="9474" max="9722" width="11.42578125" style="1"/>
    <col min="9723" max="9723" width="8" style="1" customWidth="1"/>
    <col min="9724" max="9724" width="40.28515625" style="1" customWidth="1"/>
    <col min="9725" max="9725" width="15.140625" style="1" customWidth="1"/>
    <col min="9726" max="9726" width="14.42578125" style="1" customWidth="1"/>
    <col min="9727" max="9727" width="13.140625" style="1" customWidth="1"/>
    <col min="9728" max="9728" width="16.140625" style="1" customWidth="1"/>
    <col min="9729" max="9729" width="14.5703125" style="1" customWidth="1"/>
    <col min="9730" max="9978" width="11.42578125" style="1"/>
    <col min="9979" max="9979" width="8" style="1" customWidth="1"/>
    <col min="9980" max="9980" width="40.28515625" style="1" customWidth="1"/>
    <col min="9981" max="9981" width="15.140625" style="1" customWidth="1"/>
    <col min="9982" max="9982" width="14.42578125" style="1" customWidth="1"/>
    <col min="9983" max="9983" width="13.140625" style="1" customWidth="1"/>
    <col min="9984" max="9984" width="16.140625" style="1" customWidth="1"/>
    <col min="9985" max="9985" width="14.5703125" style="1" customWidth="1"/>
    <col min="9986" max="10234" width="11.42578125" style="1"/>
    <col min="10235" max="10235" width="8" style="1" customWidth="1"/>
    <col min="10236" max="10236" width="40.28515625" style="1" customWidth="1"/>
    <col min="10237" max="10237" width="15.140625" style="1" customWidth="1"/>
    <col min="10238" max="10238" width="14.42578125" style="1" customWidth="1"/>
    <col min="10239" max="10239" width="13.140625" style="1" customWidth="1"/>
    <col min="10240" max="10240" width="16.140625" style="1" customWidth="1"/>
    <col min="10241" max="10241" width="14.5703125" style="1" customWidth="1"/>
    <col min="10242" max="10490" width="11.42578125" style="1"/>
    <col min="10491" max="10491" width="8" style="1" customWidth="1"/>
    <col min="10492" max="10492" width="40.28515625" style="1" customWidth="1"/>
    <col min="10493" max="10493" width="15.140625" style="1" customWidth="1"/>
    <col min="10494" max="10494" width="14.42578125" style="1" customWidth="1"/>
    <col min="10495" max="10495" width="13.140625" style="1" customWidth="1"/>
    <col min="10496" max="10496" width="16.140625" style="1" customWidth="1"/>
    <col min="10497" max="10497" width="14.5703125" style="1" customWidth="1"/>
    <col min="10498" max="10746" width="11.42578125" style="1"/>
    <col min="10747" max="10747" width="8" style="1" customWidth="1"/>
    <col min="10748" max="10748" width="40.28515625" style="1" customWidth="1"/>
    <col min="10749" max="10749" width="15.140625" style="1" customWidth="1"/>
    <col min="10750" max="10750" width="14.42578125" style="1" customWidth="1"/>
    <col min="10751" max="10751" width="13.140625" style="1" customWidth="1"/>
    <col min="10752" max="10752" width="16.140625" style="1" customWidth="1"/>
    <col min="10753" max="10753" width="14.5703125" style="1" customWidth="1"/>
    <col min="10754" max="11002" width="11.42578125" style="1"/>
    <col min="11003" max="11003" width="8" style="1" customWidth="1"/>
    <col min="11004" max="11004" width="40.28515625" style="1" customWidth="1"/>
    <col min="11005" max="11005" width="15.140625" style="1" customWidth="1"/>
    <col min="11006" max="11006" width="14.42578125" style="1" customWidth="1"/>
    <col min="11007" max="11007" width="13.140625" style="1" customWidth="1"/>
    <col min="11008" max="11008" width="16.140625" style="1" customWidth="1"/>
    <col min="11009" max="11009" width="14.5703125" style="1" customWidth="1"/>
    <col min="11010" max="11258" width="11.42578125" style="1"/>
    <col min="11259" max="11259" width="8" style="1" customWidth="1"/>
    <col min="11260" max="11260" width="40.28515625" style="1" customWidth="1"/>
    <col min="11261" max="11261" width="15.140625" style="1" customWidth="1"/>
    <col min="11262" max="11262" width="14.42578125" style="1" customWidth="1"/>
    <col min="11263" max="11263" width="13.140625" style="1" customWidth="1"/>
    <col min="11264" max="11264" width="16.140625" style="1" customWidth="1"/>
    <col min="11265" max="11265" width="14.5703125" style="1" customWidth="1"/>
    <col min="11266" max="11514" width="11.42578125" style="1"/>
    <col min="11515" max="11515" width="8" style="1" customWidth="1"/>
    <col min="11516" max="11516" width="40.28515625" style="1" customWidth="1"/>
    <col min="11517" max="11517" width="15.140625" style="1" customWidth="1"/>
    <col min="11518" max="11518" width="14.42578125" style="1" customWidth="1"/>
    <col min="11519" max="11519" width="13.140625" style="1" customWidth="1"/>
    <col min="11520" max="11520" width="16.140625" style="1" customWidth="1"/>
    <col min="11521" max="11521" width="14.5703125" style="1" customWidth="1"/>
    <col min="11522" max="11770" width="11.42578125" style="1"/>
    <col min="11771" max="11771" width="8" style="1" customWidth="1"/>
    <col min="11772" max="11772" width="40.28515625" style="1" customWidth="1"/>
    <col min="11773" max="11773" width="15.140625" style="1" customWidth="1"/>
    <col min="11774" max="11774" width="14.42578125" style="1" customWidth="1"/>
    <col min="11775" max="11775" width="13.140625" style="1" customWidth="1"/>
    <col min="11776" max="11776" width="16.140625" style="1" customWidth="1"/>
    <col min="11777" max="11777" width="14.5703125" style="1" customWidth="1"/>
    <col min="11778" max="12026" width="11.42578125" style="1"/>
    <col min="12027" max="12027" width="8" style="1" customWidth="1"/>
    <col min="12028" max="12028" width="40.28515625" style="1" customWidth="1"/>
    <col min="12029" max="12029" width="15.140625" style="1" customWidth="1"/>
    <col min="12030" max="12030" width="14.42578125" style="1" customWidth="1"/>
    <col min="12031" max="12031" width="13.140625" style="1" customWidth="1"/>
    <col min="12032" max="12032" width="16.140625" style="1" customWidth="1"/>
    <col min="12033" max="12033" width="14.5703125" style="1" customWidth="1"/>
    <col min="12034" max="12282" width="11.42578125" style="1"/>
    <col min="12283" max="12283" width="8" style="1" customWidth="1"/>
    <col min="12284" max="12284" width="40.28515625" style="1" customWidth="1"/>
    <col min="12285" max="12285" width="15.140625" style="1" customWidth="1"/>
    <col min="12286" max="12286" width="14.42578125" style="1" customWidth="1"/>
    <col min="12287" max="12287" width="13.140625" style="1" customWidth="1"/>
    <col min="12288" max="12288" width="16.140625" style="1" customWidth="1"/>
    <col min="12289" max="12289" width="14.5703125" style="1" customWidth="1"/>
    <col min="12290" max="12538" width="11.42578125" style="1"/>
    <col min="12539" max="12539" width="8" style="1" customWidth="1"/>
    <col min="12540" max="12540" width="40.28515625" style="1" customWidth="1"/>
    <col min="12541" max="12541" width="15.140625" style="1" customWidth="1"/>
    <col min="12542" max="12542" width="14.42578125" style="1" customWidth="1"/>
    <col min="12543" max="12543" width="13.140625" style="1" customWidth="1"/>
    <col min="12544" max="12544" width="16.140625" style="1" customWidth="1"/>
    <col min="12545" max="12545" width="14.5703125" style="1" customWidth="1"/>
    <col min="12546" max="12794" width="11.42578125" style="1"/>
    <col min="12795" max="12795" width="8" style="1" customWidth="1"/>
    <col min="12796" max="12796" width="40.28515625" style="1" customWidth="1"/>
    <col min="12797" max="12797" width="15.140625" style="1" customWidth="1"/>
    <col min="12798" max="12798" width="14.42578125" style="1" customWidth="1"/>
    <col min="12799" max="12799" width="13.140625" style="1" customWidth="1"/>
    <col min="12800" max="12800" width="16.140625" style="1" customWidth="1"/>
    <col min="12801" max="12801" width="14.5703125" style="1" customWidth="1"/>
    <col min="12802" max="13050" width="11.42578125" style="1"/>
    <col min="13051" max="13051" width="8" style="1" customWidth="1"/>
    <col min="13052" max="13052" width="40.28515625" style="1" customWidth="1"/>
    <col min="13053" max="13053" width="15.140625" style="1" customWidth="1"/>
    <col min="13054" max="13054" width="14.42578125" style="1" customWidth="1"/>
    <col min="13055" max="13055" width="13.140625" style="1" customWidth="1"/>
    <col min="13056" max="13056" width="16.140625" style="1" customWidth="1"/>
    <col min="13057" max="13057" width="14.5703125" style="1" customWidth="1"/>
    <col min="13058" max="13306" width="11.42578125" style="1"/>
    <col min="13307" max="13307" width="8" style="1" customWidth="1"/>
    <col min="13308" max="13308" width="40.28515625" style="1" customWidth="1"/>
    <col min="13309" max="13309" width="15.140625" style="1" customWidth="1"/>
    <col min="13310" max="13310" width="14.42578125" style="1" customWidth="1"/>
    <col min="13311" max="13311" width="13.140625" style="1" customWidth="1"/>
    <col min="13312" max="13312" width="16.140625" style="1" customWidth="1"/>
    <col min="13313" max="13313" width="14.5703125" style="1" customWidth="1"/>
    <col min="13314" max="13562" width="11.42578125" style="1"/>
    <col min="13563" max="13563" width="8" style="1" customWidth="1"/>
    <col min="13564" max="13564" width="40.28515625" style="1" customWidth="1"/>
    <col min="13565" max="13565" width="15.140625" style="1" customWidth="1"/>
    <col min="13566" max="13566" width="14.42578125" style="1" customWidth="1"/>
    <col min="13567" max="13567" width="13.140625" style="1" customWidth="1"/>
    <col min="13568" max="13568" width="16.140625" style="1" customWidth="1"/>
    <col min="13569" max="13569" width="14.5703125" style="1" customWidth="1"/>
    <col min="13570" max="13818" width="11.42578125" style="1"/>
    <col min="13819" max="13819" width="8" style="1" customWidth="1"/>
    <col min="13820" max="13820" width="40.28515625" style="1" customWidth="1"/>
    <col min="13821" max="13821" width="15.140625" style="1" customWidth="1"/>
    <col min="13822" max="13822" width="14.42578125" style="1" customWidth="1"/>
    <col min="13823" max="13823" width="13.140625" style="1" customWidth="1"/>
    <col min="13824" max="13824" width="16.140625" style="1" customWidth="1"/>
    <col min="13825" max="13825" width="14.5703125" style="1" customWidth="1"/>
    <col min="13826" max="14074" width="11.42578125" style="1"/>
    <col min="14075" max="14075" width="8" style="1" customWidth="1"/>
    <col min="14076" max="14076" width="40.28515625" style="1" customWidth="1"/>
    <col min="14077" max="14077" width="15.140625" style="1" customWidth="1"/>
    <col min="14078" max="14078" width="14.42578125" style="1" customWidth="1"/>
    <col min="14079" max="14079" width="13.140625" style="1" customWidth="1"/>
    <col min="14080" max="14080" width="16.140625" style="1" customWidth="1"/>
    <col min="14081" max="14081" width="14.5703125" style="1" customWidth="1"/>
    <col min="14082" max="14330" width="11.42578125" style="1"/>
    <col min="14331" max="14331" width="8" style="1" customWidth="1"/>
    <col min="14332" max="14332" width="40.28515625" style="1" customWidth="1"/>
    <col min="14333" max="14333" width="15.140625" style="1" customWidth="1"/>
    <col min="14334" max="14334" width="14.42578125" style="1" customWidth="1"/>
    <col min="14335" max="14335" width="13.140625" style="1" customWidth="1"/>
    <col min="14336" max="14336" width="16.140625" style="1" customWidth="1"/>
    <col min="14337" max="14337" width="14.5703125" style="1" customWidth="1"/>
    <col min="14338" max="14586" width="11.42578125" style="1"/>
    <col min="14587" max="14587" width="8" style="1" customWidth="1"/>
    <col min="14588" max="14588" width="40.28515625" style="1" customWidth="1"/>
    <col min="14589" max="14589" width="15.140625" style="1" customWidth="1"/>
    <col min="14590" max="14590" width="14.42578125" style="1" customWidth="1"/>
    <col min="14591" max="14591" width="13.140625" style="1" customWidth="1"/>
    <col min="14592" max="14592" width="16.140625" style="1" customWidth="1"/>
    <col min="14593" max="14593" width="14.5703125" style="1" customWidth="1"/>
    <col min="14594" max="14842" width="11.42578125" style="1"/>
    <col min="14843" max="14843" width="8" style="1" customWidth="1"/>
    <col min="14844" max="14844" width="40.28515625" style="1" customWidth="1"/>
    <col min="14845" max="14845" width="15.140625" style="1" customWidth="1"/>
    <col min="14846" max="14846" width="14.42578125" style="1" customWidth="1"/>
    <col min="14847" max="14847" width="13.140625" style="1" customWidth="1"/>
    <col min="14848" max="14848" width="16.140625" style="1" customWidth="1"/>
    <col min="14849" max="14849" width="14.5703125" style="1" customWidth="1"/>
    <col min="14850" max="15098" width="11.42578125" style="1"/>
    <col min="15099" max="15099" width="8" style="1" customWidth="1"/>
    <col min="15100" max="15100" width="40.28515625" style="1" customWidth="1"/>
    <col min="15101" max="15101" width="15.140625" style="1" customWidth="1"/>
    <col min="15102" max="15102" width="14.42578125" style="1" customWidth="1"/>
    <col min="15103" max="15103" width="13.140625" style="1" customWidth="1"/>
    <col min="15104" max="15104" width="16.140625" style="1" customWidth="1"/>
    <col min="15105" max="15105" width="14.5703125" style="1" customWidth="1"/>
    <col min="15106" max="15354" width="11.42578125" style="1"/>
    <col min="15355" max="15355" width="8" style="1" customWidth="1"/>
    <col min="15356" max="15356" width="40.28515625" style="1" customWidth="1"/>
    <col min="15357" max="15357" width="15.140625" style="1" customWidth="1"/>
    <col min="15358" max="15358" width="14.42578125" style="1" customWidth="1"/>
    <col min="15359" max="15359" width="13.140625" style="1" customWidth="1"/>
    <col min="15360" max="15360" width="16.140625" style="1" customWidth="1"/>
    <col min="15361" max="15361" width="14.5703125" style="1" customWidth="1"/>
    <col min="15362" max="15610" width="11.42578125" style="1"/>
    <col min="15611" max="15611" width="8" style="1" customWidth="1"/>
    <col min="15612" max="15612" width="40.28515625" style="1" customWidth="1"/>
    <col min="15613" max="15613" width="15.140625" style="1" customWidth="1"/>
    <col min="15614" max="15614" width="14.42578125" style="1" customWidth="1"/>
    <col min="15615" max="15615" width="13.140625" style="1" customWidth="1"/>
    <col min="15616" max="15616" width="16.140625" style="1" customWidth="1"/>
    <col min="15617" max="15617" width="14.5703125" style="1" customWidth="1"/>
    <col min="15618" max="15866" width="11.42578125" style="1"/>
    <col min="15867" max="15867" width="8" style="1" customWidth="1"/>
    <col min="15868" max="15868" width="40.28515625" style="1" customWidth="1"/>
    <col min="15869" max="15869" width="15.140625" style="1" customWidth="1"/>
    <col min="15870" max="15870" width="14.42578125" style="1" customWidth="1"/>
    <col min="15871" max="15871" width="13.140625" style="1" customWidth="1"/>
    <col min="15872" max="15872" width="16.140625" style="1" customWidth="1"/>
    <col min="15873" max="15873" width="14.5703125" style="1" customWidth="1"/>
    <col min="15874" max="16122" width="11.42578125" style="1"/>
    <col min="16123" max="16123" width="8" style="1" customWidth="1"/>
    <col min="16124" max="16124" width="40.28515625" style="1" customWidth="1"/>
    <col min="16125" max="16125" width="15.140625" style="1" customWidth="1"/>
    <col min="16126" max="16126" width="14.42578125" style="1" customWidth="1"/>
    <col min="16127" max="16127" width="13.140625" style="1" customWidth="1"/>
    <col min="16128" max="16128" width="16.140625" style="1" customWidth="1"/>
    <col min="16129" max="16129" width="14.5703125" style="1" customWidth="1"/>
    <col min="16130" max="16384" width="11.42578125" style="1"/>
  </cols>
  <sheetData>
    <row r="1" spans="1:6" ht="15.75" customHeight="1" x14ac:dyDescent="0.25">
      <c r="A1" s="130" t="s">
        <v>348</v>
      </c>
      <c r="B1" s="130"/>
      <c r="C1" s="130"/>
      <c r="D1" s="130"/>
      <c r="E1" s="130"/>
      <c r="F1" s="130"/>
    </row>
    <row r="2" spans="1:6" ht="15.75" customHeight="1" x14ac:dyDescent="0.2">
      <c r="A2" s="129" t="s">
        <v>349</v>
      </c>
      <c r="B2" s="129"/>
      <c r="C2" s="129"/>
      <c r="D2" s="129"/>
      <c r="E2" s="129"/>
      <c r="F2" s="129"/>
    </row>
    <row r="3" spans="1:6" ht="15.75" customHeight="1" x14ac:dyDescent="0.2">
      <c r="A3" s="129" t="s">
        <v>398</v>
      </c>
      <c r="B3" s="129"/>
      <c r="C3" s="129"/>
      <c r="D3" s="129"/>
      <c r="E3" s="129"/>
      <c r="F3" s="129"/>
    </row>
    <row r="4" spans="1:6" ht="15.75" customHeight="1" x14ac:dyDescent="0.2">
      <c r="A4" s="129" t="s">
        <v>350</v>
      </c>
      <c r="B4" s="129"/>
      <c r="C4" s="129"/>
      <c r="D4" s="129"/>
      <c r="E4" s="129"/>
      <c r="F4" s="129"/>
    </row>
    <row r="5" spans="1:6" ht="12.75" customHeight="1" x14ac:dyDescent="0.2">
      <c r="A5" s="126" t="s">
        <v>143</v>
      </c>
      <c r="B5" s="126"/>
      <c r="C5" s="126"/>
      <c r="D5" s="126"/>
      <c r="E5" s="126"/>
      <c r="F5" s="126"/>
    </row>
    <row r="6" spans="1:6" ht="12.75" customHeight="1" x14ac:dyDescent="0.2">
      <c r="A6" s="133"/>
      <c r="B6" s="96"/>
      <c r="C6" s="97" t="s">
        <v>351</v>
      </c>
      <c r="D6" s="96" t="s">
        <v>352</v>
      </c>
      <c r="E6" s="97" t="s">
        <v>353</v>
      </c>
      <c r="F6" s="97"/>
    </row>
    <row r="7" spans="1:6" ht="12.75" customHeight="1" x14ac:dyDescent="0.2">
      <c r="A7" s="134" t="s">
        <v>354</v>
      </c>
      <c r="B7" s="98" t="s">
        <v>355</v>
      </c>
      <c r="C7" s="99" t="s">
        <v>356</v>
      </c>
      <c r="D7" s="98" t="s">
        <v>357</v>
      </c>
      <c r="E7" s="99" t="s">
        <v>358</v>
      </c>
      <c r="F7" s="99" t="s">
        <v>359</v>
      </c>
    </row>
    <row r="8" spans="1:6" ht="12.75" customHeight="1" x14ac:dyDescent="0.2">
      <c r="A8" s="120"/>
      <c r="B8" s="96"/>
      <c r="C8" s="97"/>
      <c r="D8" s="96" t="s">
        <v>360</v>
      </c>
      <c r="E8" s="97" t="s">
        <v>361</v>
      </c>
      <c r="F8" s="97"/>
    </row>
    <row r="9" spans="1:6" ht="3.75" customHeight="1" x14ac:dyDescent="0.2"/>
    <row r="10" spans="1:6" ht="12.75" customHeight="1" x14ac:dyDescent="0.2">
      <c r="A10" s="143">
        <v>1</v>
      </c>
      <c r="B10" s="144" t="s">
        <v>169</v>
      </c>
      <c r="C10" s="145"/>
      <c r="D10" s="145"/>
      <c r="E10" s="145">
        <v>95.889999999999986</v>
      </c>
      <c r="F10" s="145">
        <f t="shared" ref="F10:F41" si="0">SUM(C10:E10)</f>
        <v>95.889999999999986</v>
      </c>
    </row>
    <row r="11" spans="1:6" ht="12.75" customHeight="1" x14ac:dyDescent="0.2">
      <c r="A11" s="146">
        <v>2</v>
      </c>
      <c r="B11" s="147" t="s">
        <v>170</v>
      </c>
      <c r="C11" s="148"/>
      <c r="D11" s="148"/>
      <c r="E11" s="148">
        <v>198.4</v>
      </c>
      <c r="F11" s="148">
        <f t="shared" si="0"/>
        <v>198.4</v>
      </c>
    </row>
    <row r="12" spans="1:6" ht="12.75" customHeight="1" x14ac:dyDescent="0.2">
      <c r="A12" s="143">
        <v>3</v>
      </c>
      <c r="B12" s="144" t="s">
        <v>362</v>
      </c>
      <c r="C12" s="145"/>
      <c r="D12" s="145"/>
      <c r="E12" s="145">
        <v>155.22999999999999</v>
      </c>
      <c r="F12" s="145">
        <f t="shared" si="0"/>
        <v>155.22999999999999</v>
      </c>
    </row>
    <row r="13" spans="1:6" ht="12.75" customHeight="1" x14ac:dyDescent="0.2">
      <c r="A13" s="146">
        <v>4</v>
      </c>
      <c r="B13" s="147" t="s">
        <v>172</v>
      </c>
      <c r="C13" s="148"/>
      <c r="D13" s="148"/>
      <c r="E13" s="148">
        <v>108.63</v>
      </c>
      <c r="F13" s="148">
        <f t="shared" si="0"/>
        <v>108.63</v>
      </c>
    </row>
    <row r="14" spans="1:6" ht="12.75" customHeight="1" x14ac:dyDescent="0.2">
      <c r="A14" s="143">
        <v>5</v>
      </c>
      <c r="B14" s="144" t="s">
        <v>173</v>
      </c>
      <c r="C14" s="145">
        <v>371322</v>
      </c>
      <c r="D14" s="145"/>
      <c r="E14" s="145">
        <v>96.21</v>
      </c>
      <c r="F14" s="145">
        <f t="shared" si="0"/>
        <v>371418.21</v>
      </c>
    </row>
    <row r="15" spans="1:6" ht="12.75" customHeight="1" x14ac:dyDescent="0.2">
      <c r="A15" s="146">
        <v>6</v>
      </c>
      <c r="B15" s="147" t="s">
        <v>363</v>
      </c>
      <c r="C15" s="148"/>
      <c r="D15" s="148"/>
      <c r="E15" s="148">
        <v>620.82999999999993</v>
      </c>
      <c r="F15" s="148">
        <f t="shared" si="0"/>
        <v>620.82999999999993</v>
      </c>
    </row>
    <row r="16" spans="1:6" ht="12.75" customHeight="1" x14ac:dyDescent="0.2">
      <c r="A16" s="143">
        <v>7</v>
      </c>
      <c r="B16" s="144" t="s">
        <v>175</v>
      </c>
      <c r="C16" s="145"/>
      <c r="D16" s="145"/>
      <c r="E16" s="145">
        <v>62.77</v>
      </c>
      <c r="F16" s="145">
        <f t="shared" si="0"/>
        <v>62.77</v>
      </c>
    </row>
    <row r="17" spans="1:6" ht="12.75" customHeight="1" x14ac:dyDescent="0.2">
      <c r="A17" s="146">
        <v>8</v>
      </c>
      <c r="B17" s="147" t="s">
        <v>176</v>
      </c>
      <c r="C17" s="148"/>
      <c r="D17" s="148"/>
      <c r="E17" s="148">
        <v>353.52</v>
      </c>
      <c r="F17" s="148">
        <f t="shared" si="0"/>
        <v>353.52</v>
      </c>
    </row>
    <row r="18" spans="1:6" ht="12.75" customHeight="1" x14ac:dyDescent="0.2">
      <c r="A18" s="143">
        <v>9</v>
      </c>
      <c r="B18" s="144" t="s">
        <v>177</v>
      </c>
      <c r="C18" s="145"/>
      <c r="D18" s="145"/>
      <c r="E18" s="145">
        <v>225.72000000000003</v>
      </c>
      <c r="F18" s="145">
        <f t="shared" si="0"/>
        <v>225.72000000000003</v>
      </c>
    </row>
    <row r="19" spans="1:6" ht="12.75" customHeight="1" x14ac:dyDescent="0.2">
      <c r="A19" s="146">
        <v>10</v>
      </c>
      <c r="B19" s="147" t="s">
        <v>178</v>
      </c>
      <c r="C19" s="148"/>
      <c r="D19" s="148"/>
      <c r="E19" s="148">
        <v>364.84999999999997</v>
      </c>
      <c r="F19" s="148">
        <f t="shared" si="0"/>
        <v>364.84999999999997</v>
      </c>
    </row>
    <row r="20" spans="1:6" ht="12.75" customHeight="1" x14ac:dyDescent="0.2">
      <c r="A20" s="143">
        <v>11</v>
      </c>
      <c r="B20" s="144" t="s">
        <v>179</v>
      </c>
      <c r="C20" s="145"/>
      <c r="D20" s="145"/>
      <c r="E20" s="145">
        <v>105.17999999999999</v>
      </c>
      <c r="F20" s="145">
        <f t="shared" si="0"/>
        <v>105.17999999999999</v>
      </c>
    </row>
    <row r="21" spans="1:6" ht="12.75" customHeight="1" x14ac:dyDescent="0.2">
      <c r="A21" s="146">
        <v>12</v>
      </c>
      <c r="B21" s="147" t="s">
        <v>180</v>
      </c>
      <c r="C21" s="148"/>
      <c r="D21" s="148"/>
      <c r="E21" s="148">
        <v>262.59000000000003</v>
      </c>
      <c r="F21" s="148">
        <f t="shared" si="0"/>
        <v>262.59000000000003</v>
      </c>
    </row>
    <row r="22" spans="1:6" ht="12.75" customHeight="1" x14ac:dyDescent="0.2">
      <c r="A22" s="143">
        <v>13</v>
      </c>
      <c r="B22" s="144" t="s">
        <v>364</v>
      </c>
      <c r="C22" s="145">
        <v>1719560.25</v>
      </c>
      <c r="D22" s="145"/>
      <c r="E22" s="145">
        <v>147.08999999999997</v>
      </c>
      <c r="F22" s="145">
        <f t="shared" si="0"/>
        <v>1719707.34</v>
      </c>
    </row>
    <row r="23" spans="1:6" ht="12.75" customHeight="1" x14ac:dyDescent="0.2">
      <c r="A23" s="146">
        <v>14</v>
      </c>
      <c r="B23" s="147" t="s">
        <v>182</v>
      </c>
      <c r="C23" s="148"/>
      <c r="D23" s="148"/>
      <c r="E23" s="148">
        <v>131.9</v>
      </c>
      <c r="F23" s="148">
        <f t="shared" si="0"/>
        <v>131.9</v>
      </c>
    </row>
    <row r="24" spans="1:6" ht="12.75" customHeight="1" x14ac:dyDescent="0.2">
      <c r="A24" s="143">
        <v>15</v>
      </c>
      <c r="B24" s="144" t="s">
        <v>365</v>
      </c>
      <c r="C24" s="145"/>
      <c r="D24" s="145"/>
      <c r="E24" s="145">
        <v>349.44</v>
      </c>
      <c r="F24" s="145">
        <f t="shared" si="0"/>
        <v>349.44</v>
      </c>
    </row>
    <row r="25" spans="1:6" ht="12.75" customHeight="1" x14ac:dyDescent="0.2">
      <c r="A25" s="146">
        <v>16</v>
      </c>
      <c r="B25" s="147" t="s">
        <v>184</v>
      </c>
      <c r="C25" s="148"/>
      <c r="D25" s="148"/>
      <c r="E25" s="148">
        <v>138.69</v>
      </c>
      <c r="F25" s="148">
        <f t="shared" si="0"/>
        <v>138.69</v>
      </c>
    </row>
    <row r="26" spans="1:6" ht="12.75" customHeight="1" x14ac:dyDescent="0.2">
      <c r="A26" s="143">
        <v>17</v>
      </c>
      <c r="B26" s="144" t="s">
        <v>185</v>
      </c>
      <c r="C26" s="145"/>
      <c r="D26" s="145"/>
      <c r="E26" s="145">
        <v>196.04</v>
      </c>
      <c r="F26" s="145">
        <f t="shared" si="0"/>
        <v>196.04</v>
      </c>
    </row>
    <row r="27" spans="1:6" ht="12.75" customHeight="1" x14ac:dyDescent="0.2">
      <c r="A27" s="146">
        <v>18</v>
      </c>
      <c r="B27" s="147" t="s">
        <v>366</v>
      </c>
      <c r="C27" s="148"/>
      <c r="D27" s="148"/>
      <c r="E27" s="148">
        <v>80.180000000000007</v>
      </c>
      <c r="F27" s="148">
        <f t="shared" si="0"/>
        <v>80.180000000000007</v>
      </c>
    </row>
    <row r="28" spans="1:6" ht="12.75" customHeight="1" x14ac:dyDescent="0.2">
      <c r="A28" s="143">
        <v>19</v>
      </c>
      <c r="B28" s="144" t="s">
        <v>187</v>
      </c>
      <c r="C28" s="145"/>
      <c r="D28" s="145">
        <v>71.8</v>
      </c>
      <c r="E28" s="145">
        <v>147.41000000000003</v>
      </c>
      <c r="F28" s="145">
        <f t="shared" si="0"/>
        <v>219.21000000000004</v>
      </c>
    </row>
    <row r="29" spans="1:6" ht="12.75" customHeight="1" x14ac:dyDescent="0.2">
      <c r="A29" s="146">
        <v>20</v>
      </c>
      <c r="B29" s="147" t="s">
        <v>188</v>
      </c>
      <c r="C29" s="148"/>
      <c r="D29" s="148"/>
      <c r="E29" s="148">
        <v>168.42</v>
      </c>
      <c r="F29" s="148">
        <f t="shared" si="0"/>
        <v>168.42</v>
      </c>
    </row>
    <row r="30" spans="1:6" ht="12.75" customHeight="1" x14ac:dyDescent="0.2">
      <c r="A30" s="143">
        <v>21</v>
      </c>
      <c r="B30" s="144" t="s">
        <v>189</v>
      </c>
      <c r="C30" s="145"/>
      <c r="D30" s="145"/>
      <c r="E30" s="145">
        <v>120300.45999999999</v>
      </c>
      <c r="F30" s="145">
        <f t="shared" si="0"/>
        <v>120300.45999999999</v>
      </c>
    </row>
    <row r="31" spans="1:6" ht="12.75" customHeight="1" x14ac:dyDescent="0.2">
      <c r="A31" s="146">
        <v>22</v>
      </c>
      <c r="B31" s="147" t="s">
        <v>190</v>
      </c>
      <c r="C31" s="148"/>
      <c r="D31" s="148"/>
      <c r="E31" s="148">
        <v>159.32</v>
      </c>
      <c r="F31" s="148">
        <f t="shared" si="0"/>
        <v>159.32</v>
      </c>
    </row>
    <row r="32" spans="1:6" ht="12.75" customHeight="1" x14ac:dyDescent="0.2">
      <c r="A32" s="143">
        <v>23</v>
      </c>
      <c r="B32" s="144" t="s">
        <v>191</v>
      </c>
      <c r="C32" s="145"/>
      <c r="D32" s="145"/>
      <c r="E32" s="145">
        <v>87.62</v>
      </c>
      <c r="F32" s="145">
        <f t="shared" si="0"/>
        <v>87.62</v>
      </c>
    </row>
    <row r="33" spans="1:6" ht="12.75" customHeight="1" x14ac:dyDescent="0.2">
      <c r="A33" s="146">
        <v>24</v>
      </c>
      <c r="B33" s="147" t="s">
        <v>367</v>
      </c>
      <c r="C33" s="148"/>
      <c r="D33" s="148"/>
      <c r="E33" s="148">
        <v>126.2</v>
      </c>
      <c r="F33" s="148">
        <f t="shared" si="0"/>
        <v>126.2</v>
      </c>
    </row>
    <row r="34" spans="1:6" ht="12.75" customHeight="1" x14ac:dyDescent="0.2">
      <c r="A34" s="143">
        <v>25</v>
      </c>
      <c r="B34" s="144" t="s">
        <v>193</v>
      </c>
      <c r="C34" s="145"/>
      <c r="D34" s="145"/>
      <c r="E34" s="145">
        <v>203.4</v>
      </c>
      <c r="F34" s="145">
        <f t="shared" si="0"/>
        <v>203.4</v>
      </c>
    </row>
    <row r="35" spans="1:6" ht="12.75" customHeight="1" x14ac:dyDescent="0.2">
      <c r="A35" s="146">
        <v>26</v>
      </c>
      <c r="B35" s="147" t="s">
        <v>194</v>
      </c>
      <c r="C35" s="148"/>
      <c r="D35" s="148"/>
      <c r="E35" s="148">
        <v>130.11000000000001</v>
      </c>
      <c r="F35" s="148">
        <f t="shared" si="0"/>
        <v>130.11000000000001</v>
      </c>
    </row>
    <row r="36" spans="1:6" ht="12.75" customHeight="1" x14ac:dyDescent="0.2">
      <c r="A36" s="143">
        <v>27</v>
      </c>
      <c r="B36" s="144" t="s">
        <v>368</v>
      </c>
      <c r="C36" s="145"/>
      <c r="D36" s="145"/>
      <c r="E36" s="145">
        <v>57.43</v>
      </c>
      <c r="F36" s="145">
        <f t="shared" si="0"/>
        <v>57.43</v>
      </c>
    </row>
    <row r="37" spans="1:6" ht="12.75" customHeight="1" x14ac:dyDescent="0.2">
      <c r="A37" s="146">
        <v>28</v>
      </c>
      <c r="B37" s="147" t="s">
        <v>196</v>
      </c>
      <c r="C37" s="148"/>
      <c r="D37" s="148"/>
      <c r="E37" s="148">
        <v>60.430000000000007</v>
      </c>
      <c r="F37" s="148">
        <f t="shared" si="0"/>
        <v>60.430000000000007</v>
      </c>
    </row>
    <row r="38" spans="1:6" ht="12.75" customHeight="1" x14ac:dyDescent="0.2">
      <c r="A38" s="143">
        <v>29</v>
      </c>
      <c r="B38" s="144" t="s">
        <v>197</v>
      </c>
      <c r="C38" s="145"/>
      <c r="D38" s="145"/>
      <c r="E38" s="145">
        <v>61097.099999999991</v>
      </c>
      <c r="F38" s="145">
        <f t="shared" si="0"/>
        <v>61097.099999999991</v>
      </c>
    </row>
    <row r="39" spans="1:6" ht="12.75" customHeight="1" x14ac:dyDescent="0.2">
      <c r="A39" s="146">
        <v>30</v>
      </c>
      <c r="B39" s="147" t="s">
        <v>198</v>
      </c>
      <c r="C39" s="148"/>
      <c r="D39" s="148"/>
      <c r="E39" s="148">
        <v>95.91</v>
      </c>
      <c r="F39" s="148">
        <f t="shared" si="0"/>
        <v>95.91</v>
      </c>
    </row>
    <row r="40" spans="1:6" ht="12.75" customHeight="1" x14ac:dyDescent="0.2">
      <c r="A40" s="143">
        <v>31</v>
      </c>
      <c r="B40" s="144" t="s">
        <v>199</v>
      </c>
      <c r="C40" s="145"/>
      <c r="D40" s="145"/>
      <c r="E40" s="145">
        <v>127.33000000000001</v>
      </c>
      <c r="F40" s="145">
        <f t="shared" si="0"/>
        <v>127.33000000000001</v>
      </c>
    </row>
    <row r="41" spans="1:6" ht="12.75" customHeight="1" x14ac:dyDescent="0.2">
      <c r="A41" s="146">
        <v>32</v>
      </c>
      <c r="B41" s="147" t="s">
        <v>369</v>
      </c>
      <c r="C41" s="148"/>
      <c r="D41" s="148"/>
      <c r="E41" s="148">
        <v>108.21</v>
      </c>
      <c r="F41" s="148">
        <f t="shared" si="0"/>
        <v>108.21</v>
      </c>
    </row>
    <row r="42" spans="1:6" ht="12.75" customHeight="1" x14ac:dyDescent="0.2">
      <c r="A42" s="143">
        <v>33</v>
      </c>
      <c r="B42" s="144" t="s">
        <v>201</v>
      </c>
      <c r="C42" s="145"/>
      <c r="D42" s="145"/>
      <c r="E42" s="145">
        <v>139.21</v>
      </c>
      <c r="F42" s="145">
        <f t="shared" ref="F42:F73" si="1">SUM(C42:E42)</f>
        <v>139.21</v>
      </c>
    </row>
    <row r="43" spans="1:6" ht="12.75" customHeight="1" x14ac:dyDescent="0.2">
      <c r="A43" s="146">
        <v>34</v>
      </c>
      <c r="B43" s="147" t="s">
        <v>202</v>
      </c>
      <c r="C43" s="148"/>
      <c r="D43" s="148">
        <v>2400</v>
      </c>
      <c r="E43" s="148">
        <v>581.94000000000005</v>
      </c>
      <c r="F43" s="148">
        <f t="shared" si="1"/>
        <v>2981.94</v>
      </c>
    </row>
    <row r="44" spans="1:6" ht="12.75" customHeight="1" x14ac:dyDescent="0.2">
      <c r="A44" s="143">
        <v>35</v>
      </c>
      <c r="B44" s="144" t="s">
        <v>203</v>
      </c>
      <c r="C44" s="145"/>
      <c r="D44" s="145"/>
      <c r="E44" s="145">
        <v>259.92</v>
      </c>
      <c r="F44" s="145">
        <f t="shared" si="1"/>
        <v>259.92</v>
      </c>
    </row>
    <row r="45" spans="1:6" ht="12.75" customHeight="1" x14ac:dyDescent="0.2">
      <c r="A45" s="146">
        <v>36</v>
      </c>
      <c r="B45" s="147" t="s">
        <v>204</v>
      </c>
      <c r="C45" s="148"/>
      <c r="D45" s="148"/>
      <c r="E45" s="148">
        <v>96.71</v>
      </c>
      <c r="F45" s="148">
        <f t="shared" si="1"/>
        <v>96.71</v>
      </c>
    </row>
    <row r="46" spans="1:6" ht="12.75" customHeight="1" x14ac:dyDescent="0.2">
      <c r="A46" s="143">
        <v>37</v>
      </c>
      <c r="B46" s="144" t="s">
        <v>205</v>
      </c>
      <c r="C46" s="145"/>
      <c r="D46" s="145"/>
      <c r="E46" s="145">
        <v>75.22</v>
      </c>
      <c r="F46" s="145">
        <f t="shared" si="1"/>
        <v>75.22</v>
      </c>
    </row>
    <row r="47" spans="1:6" ht="12.75" customHeight="1" x14ac:dyDescent="0.2">
      <c r="A47" s="146">
        <v>38</v>
      </c>
      <c r="B47" s="147" t="s">
        <v>206</v>
      </c>
      <c r="C47" s="148"/>
      <c r="D47" s="148">
        <v>1200</v>
      </c>
      <c r="E47" s="148">
        <v>350.53000000000003</v>
      </c>
      <c r="F47" s="148">
        <f t="shared" si="1"/>
        <v>1550.53</v>
      </c>
    </row>
    <row r="48" spans="1:6" ht="12.75" customHeight="1" x14ac:dyDescent="0.2">
      <c r="A48" s="143">
        <v>39</v>
      </c>
      <c r="B48" s="144" t="s">
        <v>207</v>
      </c>
      <c r="C48" s="145"/>
      <c r="D48" s="145"/>
      <c r="E48" s="145">
        <v>81.27</v>
      </c>
      <c r="F48" s="145">
        <f t="shared" si="1"/>
        <v>81.27</v>
      </c>
    </row>
    <row r="49" spans="1:6" ht="12.75" customHeight="1" x14ac:dyDescent="0.2">
      <c r="A49" s="146">
        <v>40</v>
      </c>
      <c r="B49" s="147" t="s">
        <v>208</v>
      </c>
      <c r="C49" s="148"/>
      <c r="D49" s="148"/>
      <c r="E49" s="148">
        <v>126.75</v>
      </c>
      <c r="F49" s="148">
        <f t="shared" si="1"/>
        <v>126.75</v>
      </c>
    </row>
    <row r="50" spans="1:6" ht="12.75" customHeight="1" x14ac:dyDescent="0.2">
      <c r="A50" s="143">
        <v>41</v>
      </c>
      <c r="B50" s="144" t="s">
        <v>209</v>
      </c>
      <c r="C50" s="145"/>
      <c r="D50" s="145"/>
      <c r="E50" s="145">
        <v>123.2</v>
      </c>
      <c r="F50" s="145">
        <f t="shared" si="1"/>
        <v>123.2</v>
      </c>
    </row>
    <row r="51" spans="1:6" ht="12.75" customHeight="1" x14ac:dyDescent="0.2">
      <c r="A51" s="146">
        <v>42</v>
      </c>
      <c r="B51" s="147" t="s">
        <v>370</v>
      </c>
      <c r="C51" s="148"/>
      <c r="D51" s="148"/>
      <c r="E51" s="148">
        <v>106.88</v>
      </c>
      <c r="F51" s="148">
        <f t="shared" si="1"/>
        <v>106.88</v>
      </c>
    </row>
    <row r="52" spans="1:6" ht="12.75" customHeight="1" x14ac:dyDescent="0.2">
      <c r="A52" s="143">
        <v>43</v>
      </c>
      <c r="B52" s="144" t="s">
        <v>211</v>
      </c>
      <c r="C52" s="145"/>
      <c r="D52" s="145">
        <v>180</v>
      </c>
      <c r="E52" s="145">
        <v>422.99</v>
      </c>
      <c r="F52" s="145">
        <f t="shared" si="1"/>
        <v>602.99</v>
      </c>
    </row>
    <row r="53" spans="1:6" ht="12.75" customHeight="1" x14ac:dyDescent="0.2">
      <c r="A53" s="146">
        <v>44</v>
      </c>
      <c r="B53" s="147" t="s">
        <v>371</v>
      </c>
      <c r="C53" s="148"/>
      <c r="D53" s="148"/>
      <c r="E53" s="148">
        <v>100.3</v>
      </c>
      <c r="F53" s="148">
        <f t="shared" si="1"/>
        <v>100.3</v>
      </c>
    </row>
    <row r="54" spans="1:6" ht="12.75" customHeight="1" x14ac:dyDescent="0.2">
      <c r="A54" s="143">
        <v>45</v>
      </c>
      <c r="B54" s="144" t="s">
        <v>213</v>
      </c>
      <c r="C54" s="145"/>
      <c r="D54" s="145"/>
      <c r="E54" s="145">
        <v>208.64000000000001</v>
      </c>
      <c r="F54" s="145">
        <f t="shared" si="1"/>
        <v>208.64000000000001</v>
      </c>
    </row>
    <row r="55" spans="1:6" ht="12.75" customHeight="1" x14ac:dyDescent="0.2">
      <c r="A55" s="146">
        <v>46</v>
      </c>
      <c r="B55" s="147" t="s">
        <v>372</v>
      </c>
      <c r="C55" s="148"/>
      <c r="D55" s="148"/>
      <c r="E55" s="148">
        <v>112.85</v>
      </c>
      <c r="F55" s="148">
        <f t="shared" si="1"/>
        <v>112.85</v>
      </c>
    </row>
    <row r="56" spans="1:6" ht="12.75" customHeight="1" x14ac:dyDescent="0.2">
      <c r="A56" s="143">
        <v>47</v>
      </c>
      <c r="B56" s="144" t="s">
        <v>215</v>
      </c>
      <c r="C56" s="145"/>
      <c r="D56" s="145"/>
      <c r="E56" s="145">
        <v>140.47999999999999</v>
      </c>
      <c r="F56" s="145">
        <f t="shared" si="1"/>
        <v>140.47999999999999</v>
      </c>
    </row>
    <row r="57" spans="1:6" ht="12.75" customHeight="1" x14ac:dyDescent="0.2">
      <c r="A57" s="146">
        <v>48</v>
      </c>
      <c r="B57" s="147" t="s">
        <v>216</v>
      </c>
      <c r="C57" s="148"/>
      <c r="D57" s="148"/>
      <c r="E57" s="148">
        <v>68.61</v>
      </c>
      <c r="F57" s="148">
        <f t="shared" si="1"/>
        <v>68.61</v>
      </c>
    </row>
    <row r="58" spans="1:6" ht="12.75" customHeight="1" x14ac:dyDescent="0.2">
      <c r="A58" s="143">
        <v>49</v>
      </c>
      <c r="B58" s="144" t="s">
        <v>217</v>
      </c>
      <c r="C58" s="145"/>
      <c r="D58" s="145"/>
      <c r="E58" s="145">
        <v>218.51</v>
      </c>
      <c r="F58" s="145">
        <f t="shared" si="1"/>
        <v>218.51</v>
      </c>
    </row>
    <row r="59" spans="1:6" ht="12.75" customHeight="1" x14ac:dyDescent="0.2">
      <c r="A59" s="146">
        <v>50</v>
      </c>
      <c r="B59" s="147" t="s">
        <v>373</v>
      </c>
      <c r="C59" s="148"/>
      <c r="D59" s="148"/>
      <c r="E59" s="148">
        <v>402.67</v>
      </c>
      <c r="F59" s="148">
        <f t="shared" si="1"/>
        <v>402.67</v>
      </c>
    </row>
    <row r="60" spans="1:6" ht="12.75" customHeight="1" x14ac:dyDescent="0.2">
      <c r="A60" s="143">
        <v>51</v>
      </c>
      <c r="B60" s="144" t="s">
        <v>219</v>
      </c>
      <c r="C60" s="145"/>
      <c r="D60" s="145"/>
      <c r="E60" s="145">
        <v>105.85999999999999</v>
      </c>
      <c r="F60" s="145">
        <f t="shared" si="1"/>
        <v>105.85999999999999</v>
      </c>
    </row>
    <row r="61" spans="1:6" ht="12.75" customHeight="1" x14ac:dyDescent="0.2">
      <c r="A61" s="146">
        <v>52</v>
      </c>
      <c r="B61" s="147" t="s">
        <v>374</v>
      </c>
      <c r="C61" s="148"/>
      <c r="D61" s="148">
        <v>1200</v>
      </c>
      <c r="E61" s="148">
        <v>892.07</v>
      </c>
      <c r="F61" s="148">
        <f t="shared" si="1"/>
        <v>2092.0700000000002</v>
      </c>
    </row>
    <row r="62" spans="1:6" ht="12.75" customHeight="1" x14ac:dyDescent="0.2">
      <c r="A62" s="143">
        <v>53</v>
      </c>
      <c r="B62" s="144" t="s">
        <v>221</v>
      </c>
      <c r="C62" s="145"/>
      <c r="D62" s="145">
        <v>34410</v>
      </c>
      <c r="E62" s="145">
        <v>3049.48</v>
      </c>
      <c r="F62" s="145">
        <f t="shared" si="1"/>
        <v>37459.480000000003</v>
      </c>
    </row>
    <row r="63" spans="1:6" ht="12.75" customHeight="1" x14ac:dyDescent="0.2">
      <c r="A63" s="146">
        <v>54</v>
      </c>
      <c r="B63" s="147" t="s">
        <v>222</v>
      </c>
      <c r="C63" s="148"/>
      <c r="D63" s="148"/>
      <c r="E63" s="148">
        <v>76.319999999999993</v>
      </c>
      <c r="F63" s="148">
        <f t="shared" si="1"/>
        <v>76.319999999999993</v>
      </c>
    </row>
    <row r="64" spans="1:6" ht="12.75" customHeight="1" x14ac:dyDescent="0.2">
      <c r="A64" s="143">
        <v>55</v>
      </c>
      <c r="B64" s="144" t="s">
        <v>375</v>
      </c>
      <c r="C64" s="145"/>
      <c r="D64" s="145"/>
      <c r="E64" s="145">
        <v>240.14</v>
      </c>
      <c r="F64" s="145">
        <f t="shared" si="1"/>
        <v>240.14</v>
      </c>
    </row>
    <row r="65" spans="1:6" ht="12.75" customHeight="1" x14ac:dyDescent="0.2">
      <c r="A65" s="146">
        <v>56</v>
      </c>
      <c r="B65" s="147" t="s">
        <v>224</v>
      </c>
      <c r="C65" s="148"/>
      <c r="D65" s="148"/>
      <c r="E65" s="148">
        <v>386078.15</v>
      </c>
      <c r="F65" s="148">
        <f t="shared" si="1"/>
        <v>386078.15</v>
      </c>
    </row>
    <row r="66" spans="1:6" ht="12.75" customHeight="1" x14ac:dyDescent="0.2">
      <c r="A66" s="143">
        <v>57</v>
      </c>
      <c r="B66" s="144" t="s">
        <v>376</v>
      </c>
      <c r="C66" s="145">
        <v>1388105.25</v>
      </c>
      <c r="D66" s="145"/>
      <c r="E66" s="145">
        <v>119.63</v>
      </c>
      <c r="F66" s="145">
        <f t="shared" si="1"/>
        <v>1388224.88</v>
      </c>
    </row>
    <row r="67" spans="1:6" ht="12.75" customHeight="1" x14ac:dyDescent="0.2">
      <c r="A67" s="146">
        <v>58</v>
      </c>
      <c r="B67" s="147" t="s">
        <v>226</v>
      </c>
      <c r="C67" s="148"/>
      <c r="D67" s="148"/>
      <c r="E67" s="148">
        <v>138.52000000000001</v>
      </c>
      <c r="F67" s="148">
        <f t="shared" si="1"/>
        <v>138.52000000000001</v>
      </c>
    </row>
    <row r="68" spans="1:6" ht="12.75" customHeight="1" x14ac:dyDescent="0.2">
      <c r="A68" s="143">
        <v>59</v>
      </c>
      <c r="B68" s="144" t="s">
        <v>227</v>
      </c>
      <c r="C68" s="145"/>
      <c r="D68" s="145"/>
      <c r="E68" s="145">
        <v>83.07</v>
      </c>
      <c r="F68" s="145">
        <f t="shared" si="1"/>
        <v>83.07</v>
      </c>
    </row>
    <row r="69" spans="1:6" ht="12.75" customHeight="1" x14ac:dyDescent="0.2">
      <c r="A69" s="146">
        <v>60</v>
      </c>
      <c r="B69" s="147" t="s">
        <v>377</v>
      </c>
      <c r="C69" s="148"/>
      <c r="D69" s="148"/>
      <c r="E69" s="148">
        <v>90.63</v>
      </c>
      <c r="F69" s="148">
        <f t="shared" si="1"/>
        <v>90.63</v>
      </c>
    </row>
    <row r="70" spans="1:6" ht="12.75" customHeight="1" x14ac:dyDescent="0.2">
      <c r="A70" s="143">
        <v>61</v>
      </c>
      <c r="B70" s="144" t="s">
        <v>229</v>
      </c>
      <c r="C70" s="145"/>
      <c r="D70" s="145"/>
      <c r="E70" s="145">
        <v>159.02000000000001</v>
      </c>
      <c r="F70" s="145">
        <f t="shared" si="1"/>
        <v>159.02000000000001</v>
      </c>
    </row>
    <row r="71" spans="1:6" ht="12.75" customHeight="1" x14ac:dyDescent="0.2">
      <c r="A71" s="146">
        <v>62</v>
      </c>
      <c r="B71" s="147" t="s">
        <v>378</v>
      </c>
      <c r="C71" s="148"/>
      <c r="D71" s="148"/>
      <c r="E71" s="148">
        <v>137.08000000000001</v>
      </c>
      <c r="F71" s="148">
        <f t="shared" si="1"/>
        <v>137.08000000000001</v>
      </c>
    </row>
    <row r="72" spans="1:6" ht="12.75" customHeight="1" x14ac:dyDescent="0.2">
      <c r="A72" s="143">
        <v>63</v>
      </c>
      <c r="B72" s="144" t="s">
        <v>379</v>
      </c>
      <c r="C72" s="145"/>
      <c r="D72" s="145"/>
      <c r="E72" s="145">
        <v>110.35</v>
      </c>
      <c r="F72" s="145">
        <f t="shared" si="1"/>
        <v>110.35</v>
      </c>
    </row>
    <row r="73" spans="1:6" ht="12.75" customHeight="1" x14ac:dyDescent="0.2">
      <c r="A73" s="146">
        <v>64</v>
      </c>
      <c r="B73" s="147" t="s">
        <v>380</v>
      </c>
      <c r="C73" s="148"/>
      <c r="D73" s="148"/>
      <c r="E73" s="148">
        <v>173.51999999999998</v>
      </c>
      <c r="F73" s="148">
        <f t="shared" si="1"/>
        <v>173.51999999999998</v>
      </c>
    </row>
    <row r="74" spans="1:6" ht="12.75" customHeight="1" x14ac:dyDescent="0.2">
      <c r="A74" s="143">
        <v>65</v>
      </c>
      <c r="B74" s="144" t="s">
        <v>233</v>
      </c>
      <c r="C74" s="145"/>
      <c r="D74" s="145"/>
      <c r="E74" s="145">
        <v>204.57</v>
      </c>
      <c r="F74" s="145">
        <f t="shared" ref="F74:F105" si="2">SUM(C74:E74)</f>
        <v>204.57</v>
      </c>
    </row>
    <row r="75" spans="1:6" ht="12.75" customHeight="1" x14ac:dyDescent="0.2">
      <c r="A75" s="146">
        <v>66</v>
      </c>
      <c r="B75" s="147" t="s">
        <v>381</v>
      </c>
      <c r="C75" s="148"/>
      <c r="D75" s="148">
        <v>150</v>
      </c>
      <c r="E75" s="148">
        <v>439.18</v>
      </c>
      <c r="F75" s="148">
        <f t="shared" si="2"/>
        <v>589.18000000000006</v>
      </c>
    </row>
    <row r="76" spans="1:6" ht="12.75" customHeight="1" x14ac:dyDescent="0.2">
      <c r="A76" s="143">
        <v>67</v>
      </c>
      <c r="B76" s="144" t="s">
        <v>235</v>
      </c>
      <c r="C76" s="145"/>
      <c r="D76" s="145"/>
      <c r="E76" s="145">
        <v>123.58</v>
      </c>
      <c r="F76" s="145">
        <f t="shared" si="2"/>
        <v>123.58</v>
      </c>
    </row>
    <row r="77" spans="1:6" ht="12.75" customHeight="1" x14ac:dyDescent="0.2">
      <c r="A77" s="146">
        <v>68</v>
      </c>
      <c r="B77" s="147" t="s">
        <v>382</v>
      </c>
      <c r="C77" s="148"/>
      <c r="D77" s="148"/>
      <c r="E77" s="148">
        <v>180.54000000000002</v>
      </c>
      <c r="F77" s="148">
        <f t="shared" si="2"/>
        <v>180.54000000000002</v>
      </c>
    </row>
    <row r="78" spans="1:6" ht="12.75" customHeight="1" x14ac:dyDescent="0.2">
      <c r="A78" s="143">
        <v>69</v>
      </c>
      <c r="B78" s="144" t="s">
        <v>237</v>
      </c>
      <c r="C78" s="145"/>
      <c r="D78" s="145">
        <v>1200</v>
      </c>
      <c r="E78" s="145">
        <v>527.26</v>
      </c>
      <c r="F78" s="145">
        <f t="shared" si="2"/>
        <v>1727.26</v>
      </c>
    </row>
    <row r="79" spans="1:6" ht="12.75" customHeight="1" x14ac:dyDescent="0.2">
      <c r="A79" s="146">
        <v>70</v>
      </c>
      <c r="B79" s="147" t="s">
        <v>383</v>
      </c>
      <c r="C79" s="148"/>
      <c r="D79" s="148"/>
      <c r="E79" s="148">
        <v>115.92</v>
      </c>
      <c r="F79" s="148">
        <f t="shared" si="2"/>
        <v>115.92</v>
      </c>
    </row>
    <row r="80" spans="1:6" ht="12.75" customHeight="1" x14ac:dyDescent="0.2">
      <c r="A80" s="143">
        <v>71</v>
      </c>
      <c r="B80" s="144" t="s">
        <v>384</v>
      </c>
      <c r="C80" s="145"/>
      <c r="D80" s="145"/>
      <c r="E80" s="145">
        <v>328.55</v>
      </c>
      <c r="F80" s="145">
        <f t="shared" si="2"/>
        <v>328.55</v>
      </c>
    </row>
    <row r="81" spans="1:6" ht="12.75" customHeight="1" x14ac:dyDescent="0.2">
      <c r="A81" s="146">
        <v>72</v>
      </c>
      <c r="B81" s="147" t="s">
        <v>385</v>
      </c>
      <c r="C81" s="148"/>
      <c r="D81" s="148"/>
      <c r="E81" s="148">
        <v>104.32000000000001</v>
      </c>
      <c r="F81" s="148">
        <f t="shared" si="2"/>
        <v>104.32000000000001</v>
      </c>
    </row>
    <row r="82" spans="1:6" ht="12.75" customHeight="1" x14ac:dyDescent="0.2">
      <c r="A82" s="143">
        <v>73</v>
      </c>
      <c r="B82" s="144" t="s">
        <v>241</v>
      </c>
      <c r="C82" s="145"/>
      <c r="D82" s="145"/>
      <c r="E82" s="145">
        <v>161.34</v>
      </c>
      <c r="F82" s="145">
        <f t="shared" si="2"/>
        <v>161.34</v>
      </c>
    </row>
    <row r="83" spans="1:6" ht="12.75" customHeight="1" x14ac:dyDescent="0.2">
      <c r="A83" s="146">
        <v>74</v>
      </c>
      <c r="B83" s="147" t="s">
        <v>386</v>
      </c>
      <c r="C83" s="148"/>
      <c r="D83" s="148"/>
      <c r="E83" s="148">
        <v>85.94</v>
      </c>
      <c r="F83" s="148">
        <f t="shared" si="2"/>
        <v>85.94</v>
      </c>
    </row>
    <row r="84" spans="1:6" ht="12.75" customHeight="1" x14ac:dyDescent="0.2">
      <c r="A84" s="143">
        <v>75</v>
      </c>
      <c r="B84" s="144" t="s">
        <v>243</v>
      </c>
      <c r="C84" s="145"/>
      <c r="D84" s="145"/>
      <c r="E84" s="145">
        <v>354.45000000000005</v>
      </c>
      <c r="F84" s="145">
        <f t="shared" si="2"/>
        <v>354.45000000000005</v>
      </c>
    </row>
    <row r="85" spans="1:6" ht="12.75" customHeight="1" x14ac:dyDescent="0.2">
      <c r="A85" s="146">
        <v>76</v>
      </c>
      <c r="B85" s="147" t="s">
        <v>244</v>
      </c>
      <c r="C85" s="148"/>
      <c r="D85" s="148"/>
      <c r="E85" s="148">
        <v>442.84999999999997</v>
      </c>
      <c r="F85" s="148">
        <f t="shared" si="2"/>
        <v>442.84999999999997</v>
      </c>
    </row>
    <row r="86" spans="1:6" ht="12.75" customHeight="1" x14ac:dyDescent="0.2">
      <c r="A86" s="143">
        <v>77</v>
      </c>
      <c r="B86" s="144" t="s">
        <v>245</v>
      </c>
      <c r="C86" s="145"/>
      <c r="D86" s="145"/>
      <c r="E86" s="145">
        <v>139.47</v>
      </c>
      <c r="F86" s="145">
        <f t="shared" si="2"/>
        <v>139.47</v>
      </c>
    </row>
    <row r="87" spans="1:6" ht="12.75" customHeight="1" x14ac:dyDescent="0.2">
      <c r="A87" s="146">
        <v>78</v>
      </c>
      <c r="B87" s="147" t="s">
        <v>246</v>
      </c>
      <c r="C87" s="148"/>
      <c r="D87" s="148"/>
      <c r="E87" s="148">
        <v>102.78</v>
      </c>
      <c r="F87" s="148">
        <f t="shared" si="2"/>
        <v>102.78</v>
      </c>
    </row>
    <row r="88" spans="1:6" ht="12.75" customHeight="1" x14ac:dyDescent="0.2">
      <c r="A88" s="143">
        <v>79</v>
      </c>
      <c r="B88" s="144" t="s">
        <v>247</v>
      </c>
      <c r="C88" s="145"/>
      <c r="D88" s="145"/>
      <c r="E88" s="145">
        <v>256.23</v>
      </c>
      <c r="F88" s="145">
        <f t="shared" si="2"/>
        <v>256.23</v>
      </c>
    </row>
    <row r="89" spans="1:6" ht="12.75" customHeight="1" x14ac:dyDescent="0.2">
      <c r="A89" s="146">
        <v>80</v>
      </c>
      <c r="B89" s="147" t="s">
        <v>248</v>
      </c>
      <c r="C89" s="148"/>
      <c r="D89" s="148"/>
      <c r="E89" s="148">
        <v>131.12</v>
      </c>
      <c r="F89" s="148">
        <f t="shared" si="2"/>
        <v>131.12</v>
      </c>
    </row>
    <row r="90" spans="1:6" ht="12.75" customHeight="1" x14ac:dyDescent="0.2">
      <c r="A90" s="143">
        <v>81</v>
      </c>
      <c r="B90" s="144" t="s">
        <v>249</v>
      </c>
      <c r="C90" s="145">
        <v>794486.25</v>
      </c>
      <c r="D90" s="145"/>
      <c r="E90" s="145">
        <v>91.15</v>
      </c>
      <c r="F90" s="145">
        <f t="shared" si="2"/>
        <v>794577.4</v>
      </c>
    </row>
    <row r="91" spans="1:6" ht="12.75" customHeight="1" x14ac:dyDescent="0.2">
      <c r="A91" s="146">
        <v>82</v>
      </c>
      <c r="B91" s="147" t="s">
        <v>387</v>
      </c>
      <c r="C91" s="148"/>
      <c r="D91" s="148"/>
      <c r="E91" s="148">
        <v>386</v>
      </c>
      <c r="F91" s="148">
        <f t="shared" si="2"/>
        <v>386</v>
      </c>
    </row>
    <row r="92" spans="1:6" ht="12.75" customHeight="1" x14ac:dyDescent="0.2">
      <c r="A92" s="143">
        <v>83</v>
      </c>
      <c r="B92" s="144" t="s">
        <v>388</v>
      </c>
      <c r="C92" s="145"/>
      <c r="D92" s="145"/>
      <c r="E92" s="145">
        <v>209.91</v>
      </c>
      <c r="F92" s="145">
        <f t="shared" si="2"/>
        <v>209.91</v>
      </c>
    </row>
    <row r="93" spans="1:6" ht="12.75" customHeight="1" x14ac:dyDescent="0.2">
      <c r="A93" s="146">
        <v>84</v>
      </c>
      <c r="B93" s="147" t="s">
        <v>252</v>
      </c>
      <c r="C93" s="148"/>
      <c r="D93" s="148"/>
      <c r="E93" s="148">
        <v>171.32</v>
      </c>
      <c r="F93" s="148">
        <f t="shared" si="2"/>
        <v>171.32</v>
      </c>
    </row>
    <row r="94" spans="1:6" ht="12.75" customHeight="1" x14ac:dyDescent="0.2">
      <c r="A94" s="143">
        <v>85</v>
      </c>
      <c r="B94" s="144" t="s">
        <v>389</v>
      </c>
      <c r="C94" s="145"/>
      <c r="D94" s="145"/>
      <c r="E94" s="145">
        <v>196.7</v>
      </c>
      <c r="F94" s="145">
        <f t="shared" si="2"/>
        <v>196.7</v>
      </c>
    </row>
    <row r="95" spans="1:6" ht="12.75" customHeight="1" x14ac:dyDescent="0.2">
      <c r="A95" s="146">
        <v>86</v>
      </c>
      <c r="B95" s="147" t="s">
        <v>254</v>
      </c>
      <c r="C95" s="148"/>
      <c r="D95" s="148">
        <v>1290</v>
      </c>
      <c r="E95" s="148">
        <v>110.67</v>
      </c>
      <c r="F95" s="148">
        <f t="shared" si="2"/>
        <v>1400.67</v>
      </c>
    </row>
    <row r="96" spans="1:6" ht="12.75" customHeight="1" x14ac:dyDescent="0.2">
      <c r="A96" s="143">
        <v>87</v>
      </c>
      <c r="B96" s="144" t="s">
        <v>255</v>
      </c>
      <c r="C96" s="145"/>
      <c r="D96" s="145"/>
      <c r="E96" s="145">
        <v>108.58999999999999</v>
      </c>
      <c r="F96" s="145">
        <f t="shared" si="2"/>
        <v>108.58999999999999</v>
      </c>
    </row>
    <row r="97" spans="1:6" ht="12.75" customHeight="1" x14ac:dyDescent="0.2">
      <c r="A97" s="146">
        <v>88</v>
      </c>
      <c r="B97" s="147" t="s">
        <v>390</v>
      </c>
      <c r="C97" s="148"/>
      <c r="D97" s="148"/>
      <c r="E97" s="148">
        <v>500.88</v>
      </c>
      <c r="F97" s="148">
        <f t="shared" si="2"/>
        <v>500.88</v>
      </c>
    </row>
    <row r="98" spans="1:6" ht="12.75" customHeight="1" x14ac:dyDescent="0.2">
      <c r="A98" s="143">
        <v>89</v>
      </c>
      <c r="B98" s="144" t="s">
        <v>257</v>
      </c>
      <c r="C98" s="145"/>
      <c r="D98" s="145"/>
      <c r="E98" s="145">
        <v>180.02</v>
      </c>
      <c r="F98" s="145">
        <f t="shared" si="2"/>
        <v>180.02</v>
      </c>
    </row>
    <row r="99" spans="1:6" ht="12.75" customHeight="1" x14ac:dyDescent="0.2">
      <c r="A99" s="146">
        <v>90</v>
      </c>
      <c r="B99" s="147" t="s">
        <v>258</v>
      </c>
      <c r="C99" s="148"/>
      <c r="D99" s="148"/>
      <c r="E99" s="148">
        <v>110.07000000000001</v>
      </c>
      <c r="F99" s="148">
        <f t="shared" si="2"/>
        <v>110.07000000000001</v>
      </c>
    </row>
    <row r="100" spans="1:6" ht="12.75" customHeight="1" x14ac:dyDescent="0.2">
      <c r="A100" s="143">
        <v>91</v>
      </c>
      <c r="B100" s="144" t="s">
        <v>391</v>
      </c>
      <c r="C100" s="145"/>
      <c r="D100" s="145"/>
      <c r="E100" s="145">
        <v>108.76872000000002</v>
      </c>
      <c r="F100" s="145">
        <f t="shared" si="2"/>
        <v>108.76872000000002</v>
      </c>
    </row>
    <row r="101" spans="1:6" ht="12.75" customHeight="1" x14ac:dyDescent="0.2">
      <c r="A101" s="146">
        <v>92</v>
      </c>
      <c r="B101" s="147" t="s">
        <v>260</v>
      </c>
      <c r="C101" s="148"/>
      <c r="D101" s="148"/>
      <c r="E101" s="148">
        <v>205.56</v>
      </c>
      <c r="F101" s="148">
        <f t="shared" si="2"/>
        <v>205.56</v>
      </c>
    </row>
    <row r="102" spans="1:6" ht="12.75" customHeight="1" x14ac:dyDescent="0.2">
      <c r="A102" s="143">
        <v>93</v>
      </c>
      <c r="B102" s="144" t="s">
        <v>261</v>
      </c>
      <c r="C102" s="145"/>
      <c r="D102" s="145">
        <v>159.5</v>
      </c>
      <c r="E102" s="145">
        <v>176.13</v>
      </c>
      <c r="F102" s="145">
        <f t="shared" si="2"/>
        <v>335.63</v>
      </c>
    </row>
    <row r="103" spans="1:6" ht="12.75" customHeight="1" x14ac:dyDescent="0.2">
      <c r="A103" s="146">
        <v>94</v>
      </c>
      <c r="B103" s="147" t="s">
        <v>262</v>
      </c>
      <c r="C103" s="148"/>
      <c r="D103" s="148"/>
      <c r="E103" s="148">
        <v>67.8</v>
      </c>
      <c r="F103" s="148">
        <f t="shared" si="2"/>
        <v>67.8</v>
      </c>
    </row>
    <row r="104" spans="1:6" ht="12.75" customHeight="1" x14ac:dyDescent="0.2">
      <c r="A104" s="143">
        <v>95</v>
      </c>
      <c r="B104" s="144" t="s">
        <v>263</v>
      </c>
      <c r="C104" s="145"/>
      <c r="D104" s="145"/>
      <c r="E104" s="145">
        <v>109.41</v>
      </c>
      <c r="F104" s="145">
        <f t="shared" si="2"/>
        <v>109.41</v>
      </c>
    </row>
    <row r="105" spans="1:6" ht="12.75" customHeight="1" x14ac:dyDescent="0.2">
      <c r="A105" s="146">
        <v>96</v>
      </c>
      <c r="B105" s="147" t="s">
        <v>392</v>
      </c>
      <c r="C105" s="148"/>
      <c r="D105" s="148"/>
      <c r="E105" s="148">
        <v>63477.77</v>
      </c>
      <c r="F105" s="148">
        <f t="shared" si="2"/>
        <v>63477.77</v>
      </c>
    </row>
    <row r="106" spans="1:6" ht="12.75" customHeight="1" x14ac:dyDescent="0.2">
      <c r="A106" s="143">
        <v>97</v>
      </c>
      <c r="B106" s="144" t="s">
        <v>265</v>
      </c>
      <c r="C106" s="145"/>
      <c r="D106" s="145"/>
      <c r="E106" s="145">
        <v>282.95999999999998</v>
      </c>
      <c r="F106" s="145">
        <f t="shared" ref="F106:F137" si="3">SUM(C106:E106)</f>
        <v>282.95999999999998</v>
      </c>
    </row>
    <row r="107" spans="1:6" ht="12.75" customHeight="1" x14ac:dyDescent="0.2">
      <c r="A107" s="146">
        <v>98</v>
      </c>
      <c r="B107" s="147" t="s">
        <v>266</v>
      </c>
      <c r="C107" s="148"/>
      <c r="D107" s="148"/>
      <c r="E107" s="148">
        <v>167.76</v>
      </c>
      <c r="F107" s="148">
        <f t="shared" si="3"/>
        <v>167.76</v>
      </c>
    </row>
    <row r="108" spans="1:6" ht="12.75" customHeight="1" x14ac:dyDescent="0.2">
      <c r="A108" s="143">
        <v>99</v>
      </c>
      <c r="B108" s="144" t="s">
        <v>267</v>
      </c>
      <c r="C108" s="145"/>
      <c r="D108" s="145"/>
      <c r="E108" s="145">
        <v>169.43</v>
      </c>
      <c r="F108" s="145">
        <f t="shared" si="3"/>
        <v>169.43</v>
      </c>
    </row>
    <row r="109" spans="1:6" ht="12.75" customHeight="1" x14ac:dyDescent="0.2">
      <c r="A109" s="146">
        <v>100</v>
      </c>
      <c r="B109" s="147" t="s">
        <v>268</v>
      </c>
      <c r="C109" s="148">
        <v>1500000</v>
      </c>
      <c r="D109" s="148"/>
      <c r="E109" s="148">
        <v>110.17</v>
      </c>
      <c r="F109" s="148">
        <f t="shared" si="3"/>
        <v>1500110.17</v>
      </c>
    </row>
    <row r="110" spans="1:6" ht="12.75" customHeight="1" x14ac:dyDescent="0.2">
      <c r="A110" s="143">
        <v>101</v>
      </c>
      <c r="B110" s="144" t="s">
        <v>269</v>
      </c>
      <c r="C110" s="145"/>
      <c r="D110" s="145"/>
      <c r="E110" s="145">
        <v>172.20000000000002</v>
      </c>
      <c r="F110" s="145">
        <f t="shared" si="3"/>
        <v>172.20000000000002</v>
      </c>
    </row>
    <row r="111" spans="1:6" ht="12.75" customHeight="1" x14ac:dyDescent="0.2">
      <c r="A111" s="146">
        <v>102</v>
      </c>
      <c r="B111" s="147" t="s">
        <v>270</v>
      </c>
      <c r="C111" s="148"/>
      <c r="D111" s="148">
        <v>3720</v>
      </c>
      <c r="E111" s="148">
        <v>1313.49</v>
      </c>
      <c r="F111" s="148">
        <f t="shared" si="3"/>
        <v>5033.49</v>
      </c>
    </row>
    <row r="112" spans="1:6" ht="12.75" customHeight="1" x14ac:dyDescent="0.2">
      <c r="A112" s="143">
        <v>103</v>
      </c>
      <c r="B112" s="144" t="s">
        <v>271</v>
      </c>
      <c r="C112" s="145"/>
      <c r="D112" s="145"/>
      <c r="E112" s="145">
        <v>151.82999999999998</v>
      </c>
      <c r="F112" s="145">
        <f t="shared" si="3"/>
        <v>151.82999999999998</v>
      </c>
    </row>
    <row r="113" spans="1:6" ht="12.75" customHeight="1" x14ac:dyDescent="0.2">
      <c r="A113" s="146">
        <v>104</v>
      </c>
      <c r="B113" s="147" t="s">
        <v>272</v>
      </c>
      <c r="C113" s="148"/>
      <c r="D113" s="148"/>
      <c r="E113" s="148">
        <v>118.75</v>
      </c>
      <c r="F113" s="148">
        <f t="shared" si="3"/>
        <v>118.75</v>
      </c>
    </row>
    <row r="114" spans="1:6" ht="12.75" customHeight="1" x14ac:dyDescent="0.2">
      <c r="A114" s="143">
        <v>105</v>
      </c>
      <c r="B114" s="144" t="s">
        <v>273</v>
      </c>
      <c r="C114" s="145"/>
      <c r="D114" s="145"/>
      <c r="E114" s="145">
        <v>136.77000000000001</v>
      </c>
      <c r="F114" s="145">
        <f t="shared" si="3"/>
        <v>136.77000000000001</v>
      </c>
    </row>
    <row r="115" spans="1:6" ht="12.75" customHeight="1" x14ac:dyDescent="0.2">
      <c r="A115" s="146">
        <v>106</v>
      </c>
      <c r="B115" s="147" t="s">
        <v>393</v>
      </c>
      <c r="C115" s="148"/>
      <c r="D115" s="148"/>
      <c r="E115" s="148">
        <v>188.17000000000002</v>
      </c>
      <c r="F115" s="148">
        <f t="shared" si="3"/>
        <v>188.17000000000002</v>
      </c>
    </row>
    <row r="116" spans="1:6" ht="12.75" customHeight="1" x14ac:dyDescent="0.2">
      <c r="A116" s="143">
        <v>107</v>
      </c>
      <c r="B116" s="144" t="s">
        <v>275</v>
      </c>
      <c r="C116" s="145"/>
      <c r="D116" s="145">
        <v>1260</v>
      </c>
      <c r="E116" s="145">
        <v>354.23999999999995</v>
      </c>
      <c r="F116" s="145">
        <f t="shared" si="3"/>
        <v>1614.24</v>
      </c>
    </row>
    <row r="117" spans="1:6" ht="12.75" customHeight="1" x14ac:dyDescent="0.2">
      <c r="A117" s="146">
        <v>108</v>
      </c>
      <c r="B117" s="147" t="s">
        <v>276</v>
      </c>
      <c r="C117" s="148">
        <v>4433174.8499999996</v>
      </c>
      <c r="D117" s="148">
        <v>3660</v>
      </c>
      <c r="E117" s="148">
        <v>869.2</v>
      </c>
      <c r="F117" s="148">
        <f t="shared" si="3"/>
        <v>4437704.05</v>
      </c>
    </row>
    <row r="118" spans="1:6" ht="12.75" customHeight="1" x14ac:dyDescent="0.2">
      <c r="A118" s="143">
        <v>109</v>
      </c>
      <c r="B118" s="144" t="s">
        <v>394</v>
      </c>
      <c r="C118" s="145"/>
      <c r="D118" s="145"/>
      <c r="E118" s="145">
        <v>47.44</v>
      </c>
      <c r="F118" s="145">
        <f t="shared" si="3"/>
        <v>47.44</v>
      </c>
    </row>
    <row r="119" spans="1:6" ht="12.75" customHeight="1" x14ac:dyDescent="0.2">
      <c r="A119" s="146">
        <v>110</v>
      </c>
      <c r="B119" s="147" t="s">
        <v>395</v>
      </c>
      <c r="C119" s="148"/>
      <c r="D119" s="148"/>
      <c r="E119" s="148">
        <v>263.51</v>
      </c>
      <c r="F119" s="148">
        <f t="shared" si="3"/>
        <v>263.51</v>
      </c>
    </row>
    <row r="120" spans="1:6" ht="12.75" customHeight="1" x14ac:dyDescent="0.2">
      <c r="A120" s="143">
        <v>111</v>
      </c>
      <c r="B120" s="144" t="s">
        <v>279</v>
      </c>
      <c r="C120" s="145"/>
      <c r="D120" s="145"/>
      <c r="E120" s="145">
        <v>125.65</v>
      </c>
      <c r="F120" s="145">
        <f t="shared" si="3"/>
        <v>125.65</v>
      </c>
    </row>
    <row r="121" spans="1:6" ht="12.75" customHeight="1" x14ac:dyDescent="0.2">
      <c r="A121" s="146">
        <v>112</v>
      </c>
      <c r="B121" s="147" t="s">
        <v>396</v>
      </c>
      <c r="C121" s="148"/>
      <c r="D121" s="148"/>
      <c r="E121" s="148">
        <v>647.04000000000008</v>
      </c>
      <c r="F121" s="148">
        <f t="shared" si="3"/>
        <v>647.04000000000008</v>
      </c>
    </row>
    <row r="122" spans="1:6" ht="12.75" customHeight="1" x14ac:dyDescent="0.2">
      <c r="A122" s="143">
        <v>113</v>
      </c>
      <c r="B122" s="144" t="s">
        <v>397</v>
      </c>
      <c r="C122" s="145"/>
      <c r="D122" s="145"/>
      <c r="E122" s="145">
        <v>162.76</v>
      </c>
      <c r="F122" s="145">
        <f t="shared" si="3"/>
        <v>162.76</v>
      </c>
    </row>
    <row r="123" spans="1:6" ht="4.5" customHeight="1" x14ac:dyDescent="0.2">
      <c r="A123" s="146"/>
      <c r="B123" s="149"/>
      <c r="C123" s="148"/>
      <c r="D123" s="148"/>
      <c r="E123" s="148"/>
      <c r="F123" s="150"/>
    </row>
    <row r="124" spans="1:6" ht="12.75" customHeight="1" thickBot="1" x14ac:dyDescent="0.25">
      <c r="A124" s="151" t="s">
        <v>359</v>
      </c>
      <c r="B124" s="152"/>
      <c r="C124" s="153">
        <f>SUM(C13:C121)</f>
        <v>10206648.6</v>
      </c>
      <c r="D124" s="153">
        <f>SUM(D10:D123)</f>
        <v>50901.3</v>
      </c>
      <c r="E124" s="153">
        <f>SUM(E10:E123)</f>
        <v>656823.24871999992</v>
      </c>
      <c r="F124" s="154">
        <f>SUM(F10:F123)</f>
        <v>10914373.148719996</v>
      </c>
    </row>
    <row r="125" spans="1:6" ht="12.75" customHeight="1" thickTop="1" x14ac:dyDescent="0.2"/>
    <row r="126" spans="1:6" ht="12.75" customHeight="1" x14ac:dyDescent="0.2">
      <c r="A126" s="34" t="s">
        <v>314</v>
      </c>
    </row>
    <row r="127" spans="1:6" ht="37.5" customHeight="1" x14ac:dyDescent="0.2">
      <c r="A127" s="156" t="s">
        <v>401</v>
      </c>
      <c r="B127" s="156"/>
      <c r="C127" s="156"/>
      <c r="D127" s="156"/>
      <c r="E127" s="156"/>
      <c r="F127" s="156"/>
    </row>
    <row r="128" spans="1:6" ht="12.75" x14ac:dyDescent="0.2">
      <c r="A128" s="155"/>
      <c r="B128" s="155"/>
      <c r="C128" s="155"/>
      <c r="D128" s="155"/>
      <c r="E128" s="155"/>
      <c r="F128" s="155"/>
    </row>
  </sheetData>
  <mergeCells count="7">
    <mergeCell ref="A6:A7"/>
    <mergeCell ref="A127:F127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RESUMEN PARTS. Y APORTS.</vt:lpstr>
      <vt:lpstr>PARTS. FED.MPIOS. 2024.</vt:lpstr>
      <vt:lpstr>FAISM 2024.</vt:lpstr>
      <vt:lpstr>FORTAMUN 2024.</vt:lpstr>
      <vt:lpstr>PAGOS POR FONDOS 2024.</vt:lpstr>
      <vt:lpstr>PAGO PARTS. A COM. 2024 </vt:lpstr>
      <vt:lpstr>FAISM PAGO A COM. 2024</vt:lpstr>
      <vt:lpstr>FORTAMUN PAGO A COM. 2024</vt:lpstr>
      <vt:lpstr>OTROS PAGOS</vt:lpstr>
      <vt:lpstr>'FAISM 2024.'!Área_de_impresión</vt:lpstr>
      <vt:lpstr>'FORTAMUN 2024.'!Área_de_impresión</vt:lpstr>
      <vt:lpstr>'PAGOS POR FONDOS 2024.'!Área_de_impresión</vt:lpstr>
      <vt:lpstr>'PARTS. FED.MPIOS. 2024.'!Área_de_impresión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2024-11-11T21:48:34Z</cp:lastPrinted>
  <dcterms:created xsi:type="dcterms:W3CDTF">1996-10-30T19:57:22Z</dcterms:created>
  <dcterms:modified xsi:type="dcterms:W3CDTF">2024-11-11T21:56:55Z</dcterms:modified>
</cp:coreProperties>
</file>